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255" windowHeight="88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6" i="3" l="1"/>
  <c r="C17" i="3"/>
  <c r="E6" i="2"/>
  <c r="H5" i="2" s="1"/>
  <c r="E7" i="2"/>
  <c r="H6" i="2" s="1"/>
  <c r="E8" i="2"/>
  <c r="E9" i="2"/>
  <c r="E10" i="2"/>
  <c r="E11" i="2"/>
  <c r="E5" i="2"/>
  <c r="D6" i="2"/>
  <c r="D7" i="2"/>
  <c r="D8" i="2"/>
  <c r="D9" i="2"/>
  <c r="D10" i="2"/>
  <c r="D11" i="2"/>
  <c r="D5" i="2"/>
  <c r="C15" i="1"/>
  <c r="C14" i="1"/>
  <c r="D8" i="1" s="1"/>
  <c r="D7" i="1" l="1"/>
  <c r="D11" i="1"/>
  <c r="D12" i="1"/>
  <c r="D10" i="1"/>
  <c r="D6" i="1"/>
  <c r="D5" i="1"/>
  <c r="D13" i="1"/>
  <c r="D9" i="1"/>
  <c r="D14" i="1"/>
</calcChain>
</file>

<file path=xl/sharedStrings.xml><?xml version="1.0" encoding="utf-8"?>
<sst xmlns="http://schemas.openxmlformats.org/spreadsheetml/2006/main" count="41" uniqueCount="40">
  <si>
    <t>展示</t>
    <rPh sb="0" eb="2">
      <t>テンジ</t>
    </rPh>
    <phoneticPr fontId="1"/>
  </si>
  <si>
    <t>実験</t>
    <rPh sb="0" eb="2">
      <t>ジッケン</t>
    </rPh>
    <phoneticPr fontId="1"/>
  </si>
  <si>
    <t>演劇</t>
    <rPh sb="0" eb="2">
      <t>エンゲキ</t>
    </rPh>
    <phoneticPr fontId="1"/>
  </si>
  <si>
    <t>ダンス</t>
    <phoneticPr fontId="1"/>
  </si>
  <si>
    <t>映画</t>
    <rPh sb="0" eb="2">
      <t>エイガ</t>
    </rPh>
    <phoneticPr fontId="1"/>
  </si>
  <si>
    <t>模擬店</t>
    <rPh sb="0" eb="3">
      <t>モギテン</t>
    </rPh>
    <phoneticPr fontId="1"/>
  </si>
  <si>
    <t>お化け屋敷</t>
    <rPh sb="1" eb="2">
      <t>バ</t>
    </rPh>
    <rPh sb="3" eb="5">
      <t>ヤシキ</t>
    </rPh>
    <phoneticPr fontId="1"/>
  </si>
  <si>
    <t>催し物</t>
    <rPh sb="0" eb="1">
      <t>モヨオ</t>
    </rPh>
    <rPh sb="2" eb="3">
      <t>モノ</t>
    </rPh>
    <phoneticPr fontId="1"/>
  </si>
  <si>
    <t>催し物に対する期待</t>
    <rPh sb="0" eb="1">
      <t>モヨオ</t>
    </rPh>
    <rPh sb="2" eb="3">
      <t>モノ</t>
    </rPh>
    <rPh sb="4" eb="5">
      <t>タイ</t>
    </rPh>
    <rPh sb="7" eb="9">
      <t>キタイ</t>
    </rPh>
    <phoneticPr fontId="1"/>
  </si>
  <si>
    <t>結束力</t>
    <rPh sb="0" eb="3">
      <t>ケッソクリョク</t>
    </rPh>
    <phoneticPr fontId="1"/>
  </si>
  <si>
    <t>楽しさ</t>
    <rPh sb="0" eb="1">
      <t>タノ</t>
    </rPh>
    <phoneticPr fontId="1"/>
  </si>
  <si>
    <t>実行力</t>
    <rPh sb="0" eb="3">
      <t>ジッコウリョク</t>
    </rPh>
    <phoneticPr fontId="1"/>
  </si>
  <si>
    <t>平均</t>
    <rPh sb="0" eb="2">
      <t>ヘイキン</t>
    </rPh>
    <phoneticPr fontId="1"/>
  </si>
  <si>
    <t>合計</t>
    <rPh sb="0" eb="2">
      <t>ゴウケイ</t>
    </rPh>
    <phoneticPr fontId="1"/>
  </si>
  <si>
    <t>遊技</t>
    <rPh sb="0" eb="2">
      <t>ユウギ</t>
    </rPh>
    <phoneticPr fontId="1"/>
  </si>
  <si>
    <t>コンサート</t>
    <phoneticPr fontId="1"/>
  </si>
  <si>
    <t>発表</t>
    <rPh sb="0" eb="2">
      <t>ハッピョウ</t>
    </rPh>
    <phoneticPr fontId="1"/>
  </si>
  <si>
    <t>成果</t>
    <rPh sb="0" eb="2">
      <t>セイカ</t>
    </rPh>
    <phoneticPr fontId="1"/>
  </si>
  <si>
    <t>人との交流</t>
    <rPh sb="0" eb="1">
      <t>ヒト</t>
    </rPh>
    <rPh sb="3" eb="5">
      <t>コウリュウ</t>
    </rPh>
    <phoneticPr fontId="1"/>
  </si>
  <si>
    <t>企画力</t>
    <rPh sb="0" eb="3">
      <t>キカクリョク</t>
    </rPh>
    <phoneticPr fontId="1"/>
  </si>
  <si>
    <t>期待度</t>
    <rPh sb="0" eb="3">
      <t>キタイド</t>
    </rPh>
    <phoneticPr fontId="1"/>
  </si>
  <si>
    <t>順位</t>
    <rPh sb="0" eb="2">
      <t>ジュンイ</t>
    </rPh>
    <phoneticPr fontId="1"/>
  </si>
  <si>
    <t>評価</t>
    <rPh sb="0" eb="2">
      <t>ヒョウカ</t>
    </rPh>
    <phoneticPr fontId="1"/>
  </si>
  <si>
    <t>項目数</t>
    <rPh sb="0" eb="3">
      <t>コウモクスウ</t>
    </rPh>
    <phoneticPr fontId="1"/>
  </si>
  <si>
    <t>人数</t>
    <rPh sb="0" eb="2">
      <t>ニンズウ</t>
    </rPh>
    <phoneticPr fontId="1"/>
  </si>
  <si>
    <t>構成比</t>
    <rPh sb="0" eb="3">
      <t>コウセイヒ</t>
    </rPh>
    <phoneticPr fontId="1"/>
  </si>
  <si>
    <t>優</t>
    <rPh sb="0" eb="1">
      <t>ユウ</t>
    </rPh>
    <phoneticPr fontId="1"/>
  </si>
  <si>
    <t>良</t>
    <rPh sb="0" eb="1">
      <t>リョウ</t>
    </rPh>
    <phoneticPr fontId="1"/>
  </si>
  <si>
    <t>アンケート属性</t>
    <rPh sb="5" eb="7">
      <t>ゾクセイ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</si>
  <si>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</si>
  <si>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</si>
  <si>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在校生</t>
    <rPh sb="0" eb="3">
      <t>ザイコウセイ</t>
    </rPh>
    <phoneticPr fontId="1"/>
  </si>
  <si>
    <t>学校関係者</t>
    <rPh sb="0" eb="2">
      <t>ガッコウ</t>
    </rPh>
    <rPh sb="2" eb="5">
      <t>カンケイシャ</t>
    </rPh>
    <phoneticPr fontId="1"/>
  </si>
  <si>
    <t>他校の高校生</t>
    <rPh sb="0" eb="2">
      <t>タコウ</t>
    </rPh>
    <rPh sb="3" eb="6">
      <t>コウコウセイ</t>
    </rPh>
    <phoneticPr fontId="1"/>
  </si>
  <si>
    <t>中学生</t>
    <rPh sb="0" eb="3">
      <t>チュウガクセイ</t>
    </rPh>
    <phoneticPr fontId="1"/>
  </si>
  <si>
    <t>小学生</t>
    <rPh sb="0" eb="3">
      <t>ショウガクセイ</t>
    </rPh>
    <phoneticPr fontId="1"/>
  </si>
  <si>
    <t>その他</t>
    <rPh sb="2" eb="3">
      <t>タ</t>
    </rPh>
    <phoneticPr fontId="1"/>
  </si>
  <si>
    <t>本校のの父兄</t>
    <rPh sb="0" eb="2">
      <t>ホンコウ</t>
    </rPh>
    <rPh sb="4" eb="6">
      <t>フケイ</t>
    </rPh>
    <phoneticPr fontId="1"/>
  </si>
  <si>
    <t>本校のOB･OG</t>
    <rPh sb="0" eb="2">
      <t>ホンコウ</t>
    </rPh>
    <phoneticPr fontId="1"/>
  </si>
  <si>
    <t>文化祭でよかった催し物</t>
    <rPh sb="0" eb="3">
      <t>ブンカサイ</t>
    </rPh>
    <rPh sb="8" eb="9">
      <t>モヨオ</t>
    </rPh>
    <rPh sb="10" eb="11">
      <t>モノ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</si>
</sst>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0.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77" fontId="0" fillId="0" borderId="1" xfId="0" applyNumberFormat="1" applyBorder="1">
      <alignment vertical="center"/>
    </xf>
    <xf numFmtId="0" fontId="0" fillId="0" borderId="0" xfId="0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 sz="1600"/>
              <a:t>文化祭でよかった催し物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人数</c:v>
                </c:pt>
              </c:strCache>
            </c:strRef>
          </c:tx>
          <c:invertIfNegative val="0"/>
          <c:cat>
            <c:strRef>
              <c:f>Sheet1!$B$5:$B$13</c:f>
              <c:strCache>
                <c:ptCount val="9"/>
                <c:pt idx="0">
                  <c:v>映画</c:v>
                </c:pt>
                <c:pt idx="1">
                  <c:v>遊技</c:v>
                </c:pt>
                <c:pt idx="2">
                  <c:v>展示</c:v>
                </c:pt>
                <c:pt idx="3">
                  <c:v>実験</c:v>
                </c:pt>
                <c:pt idx="4">
                  <c:v>お化け屋敷</c:v>
                </c:pt>
                <c:pt idx="5">
                  <c:v>コンサート</c:v>
                </c:pt>
                <c:pt idx="6">
                  <c:v>ダンス</c:v>
                </c:pt>
                <c:pt idx="7">
                  <c:v>演劇</c:v>
                </c:pt>
                <c:pt idx="8">
                  <c:v>模擬店</c:v>
                </c:pt>
              </c:strCache>
            </c:strRef>
          </c:cat>
          <c:val>
            <c:numRef>
              <c:f>Sheet1!$C$5:$C$13</c:f>
              <c:numCache>
                <c:formatCode>General</c:formatCode>
                <c:ptCount val="9"/>
                <c:pt idx="0">
                  <c:v>8</c:v>
                </c:pt>
                <c:pt idx="1">
                  <c:v>12</c:v>
                </c:pt>
                <c:pt idx="2">
                  <c:v>16</c:v>
                </c:pt>
                <c:pt idx="3">
                  <c:v>18</c:v>
                </c:pt>
                <c:pt idx="4">
                  <c:v>22</c:v>
                </c:pt>
                <c:pt idx="5">
                  <c:v>28</c:v>
                </c:pt>
                <c:pt idx="6">
                  <c:v>32</c:v>
                </c:pt>
                <c:pt idx="7">
                  <c:v>36</c:v>
                </c:pt>
                <c:pt idx="8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22272"/>
        <c:axId val="145224064"/>
      </c:barChart>
      <c:catAx>
        <c:axId val="145222272"/>
        <c:scaling>
          <c:orientation val="minMax"/>
        </c:scaling>
        <c:delete val="0"/>
        <c:axPos val="l"/>
        <c:majorTickMark val="out"/>
        <c:minorTickMark val="none"/>
        <c:tickLblPos val="nextTo"/>
        <c:crossAx val="145224064"/>
        <c:crosses val="autoZero"/>
        <c:auto val="1"/>
        <c:lblAlgn val="ctr"/>
        <c:lblOffset val="100"/>
        <c:noMultiLvlLbl val="0"/>
      </c:catAx>
      <c:valAx>
        <c:axId val="1452240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4522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人気催し物の構成比率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Sheet1!$B$5:$B$13</c:f>
              <c:strCache>
                <c:ptCount val="9"/>
                <c:pt idx="0">
                  <c:v>映画</c:v>
                </c:pt>
                <c:pt idx="1">
                  <c:v>遊技</c:v>
                </c:pt>
                <c:pt idx="2">
                  <c:v>展示</c:v>
                </c:pt>
                <c:pt idx="3">
                  <c:v>実験</c:v>
                </c:pt>
                <c:pt idx="4">
                  <c:v>お化け屋敷</c:v>
                </c:pt>
                <c:pt idx="5">
                  <c:v>コンサート</c:v>
                </c:pt>
                <c:pt idx="6">
                  <c:v>ダンス</c:v>
                </c:pt>
                <c:pt idx="7">
                  <c:v>演劇</c:v>
                </c:pt>
                <c:pt idx="8">
                  <c:v>模擬店</c:v>
                </c:pt>
              </c:strCache>
            </c:strRef>
          </c:cat>
          <c:val>
            <c:numRef>
              <c:f>Sheet1!$C$5:$C$13</c:f>
              <c:numCache>
                <c:formatCode>General</c:formatCode>
                <c:ptCount val="9"/>
                <c:pt idx="0">
                  <c:v>8</c:v>
                </c:pt>
                <c:pt idx="1">
                  <c:v>12</c:v>
                </c:pt>
                <c:pt idx="2">
                  <c:v>16</c:v>
                </c:pt>
                <c:pt idx="3">
                  <c:v>18</c:v>
                </c:pt>
                <c:pt idx="4">
                  <c:v>22</c:v>
                </c:pt>
                <c:pt idx="5">
                  <c:v>28</c:v>
                </c:pt>
                <c:pt idx="6">
                  <c:v>32</c:v>
                </c:pt>
                <c:pt idx="7">
                  <c:v>36</c:v>
                </c:pt>
                <c:pt idx="8">
                  <c:v>48</c:v>
                </c:pt>
              </c:numCache>
            </c:numRef>
          </c:val>
        </c:ser>
        <c:ser>
          <c:idx val="1"/>
          <c:order val="1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Sheet1!$B$5:$B$13</c:f>
              <c:strCache>
                <c:ptCount val="9"/>
                <c:pt idx="0">
                  <c:v>映画</c:v>
                </c:pt>
                <c:pt idx="1">
                  <c:v>遊技</c:v>
                </c:pt>
                <c:pt idx="2">
                  <c:v>展示</c:v>
                </c:pt>
                <c:pt idx="3">
                  <c:v>実験</c:v>
                </c:pt>
                <c:pt idx="4">
                  <c:v>お化け屋敷</c:v>
                </c:pt>
                <c:pt idx="5">
                  <c:v>コンサート</c:v>
                </c:pt>
                <c:pt idx="6">
                  <c:v>ダンス</c:v>
                </c:pt>
                <c:pt idx="7">
                  <c:v>演劇</c:v>
                </c:pt>
                <c:pt idx="8">
                  <c:v>模擬店</c:v>
                </c:pt>
              </c:strCache>
            </c:strRef>
          </c:cat>
          <c:val>
            <c:numRef>
              <c:f>Sheet1!$D$5:$D$13</c:f>
              <c:numCache>
                <c:formatCode>0.0%</c:formatCode>
                <c:ptCount val="9"/>
                <c:pt idx="0">
                  <c:v>3.6363636363636362E-2</c:v>
                </c:pt>
                <c:pt idx="1">
                  <c:v>5.4545454545454543E-2</c:v>
                </c:pt>
                <c:pt idx="2">
                  <c:v>7.2727272727272724E-2</c:v>
                </c:pt>
                <c:pt idx="3">
                  <c:v>8.1818181818181818E-2</c:v>
                </c:pt>
                <c:pt idx="4">
                  <c:v>0.1</c:v>
                </c:pt>
                <c:pt idx="5">
                  <c:v>0.12727272727272726</c:v>
                </c:pt>
                <c:pt idx="6">
                  <c:v>0.14545454545454545</c:v>
                </c:pt>
                <c:pt idx="7">
                  <c:v>0.16363636363636364</c:v>
                </c:pt>
                <c:pt idx="8">
                  <c:v>0.21818181818181817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altLang="en-US" sz="1200"/>
              <a:t>性別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8566572983686803E-2"/>
          <c:y val="0.24414641104644538"/>
          <c:w val="0.87893371735612713"/>
          <c:h val="0.6247871733424627"/>
        </c:manualLayout>
      </c:layout>
      <c:pie3DChart>
        <c:varyColors val="1"/>
        <c:ser>
          <c:idx val="0"/>
          <c:order val="0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Sheet3!$B$4:$B$5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Sheet3!$C$4:$C$5</c:f>
              <c:numCache>
                <c:formatCode>General</c:formatCode>
                <c:ptCount val="2"/>
                <c:pt idx="0">
                  <c:v>76</c:v>
                </c:pt>
                <c:pt idx="1">
                  <c:v>69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ja-JP" altLang="en-US" sz="1200"/>
              <a:t>学校との関係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Sheet3!$B$9:$B$16</c:f>
              <c:strCache>
                <c:ptCount val="8"/>
                <c:pt idx="0">
                  <c:v>在校生</c:v>
                </c:pt>
                <c:pt idx="1">
                  <c:v>学校関係者</c:v>
                </c:pt>
                <c:pt idx="2">
                  <c:v>本校のの父兄</c:v>
                </c:pt>
                <c:pt idx="3">
                  <c:v>本校のOB･OG</c:v>
                </c:pt>
                <c:pt idx="4">
                  <c:v>他校の高校生</c:v>
                </c:pt>
                <c:pt idx="5">
                  <c:v>中学生</c:v>
                </c:pt>
                <c:pt idx="6">
                  <c:v>小学生</c:v>
                </c:pt>
                <c:pt idx="7">
                  <c:v>その他</c:v>
                </c:pt>
              </c:strCache>
            </c:strRef>
          </c:cat>
          <c:val>
            <c:numRef>
              <c:f>Sheet3!$C$9:$C$16</c:f>
              <c:numCache>
                <c:formatCode>General</c:formatCode>
                <c:ptCount val="8"/>
                <c:pt idx="0">
                  <c:v>37</c:v>
                </c:pt>
                <c:pt idx="1">
                  <c:v>24</c:v>
                </c:pt>
                <c:pt idx="2">
                  <c:v>20</c:v>
                </c:pt>
                <c:pt idx="3">
                  <c:v>16</c:v>
                </c:pt>
                <c:pt idx="4">
                  <c:v>15</c:v>
                </c:pt>
                <c:pt idx="5">
                  <c:v>11</c:v>
                </c:pt>
                <c:pt idx="6">
                  <c:v>14</c:v>
                </c:pt>
                <c:pt idx="7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spPr>
    <a:solidFill>
      <a:sysClr val="window" lastClr="FFFFFF"/>
    </a:solidFill>
    <a:ln>
      <a:solidFill>
        <a:sysClr val="windowText" lastClr="000000"/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407482</xdr:colOff>
      <xdr:row>16</xdr:row>
      <xdr:rowOff>62174</xdr:rowOff>
    </xdr:from>
    <xdr:to>
      <xdr:col>6</xdr:col>
      <xdr:colOff>638804</xdr:colOff>
      <xdr:row>32</xdr:row>
      <xdr:rowOff>82586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184536</xdr:colOff>
      <xdr:row>16</xdr:row>
      <xdr:rowOff>52441</xdr:rowOff>
    </xdr:from>
    <xdr:to>
      <xdr:col>13</xdr:col>
      <xdr:colOff>635141</xdr:colOff>
      <xdr:row>32</xdr:row>
      <xdr:rowOff>71282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2</xdr:row>
      <xdr:rowOff>0</xdr:rowOff>
    </xdr:from>
    <xdr:to>
      <xdr:col>9</xdr:col>
      <xdr:colOff>0</xdr:colOff>
      <xdr:row>12</xdr:row>
      <xdr:rowOff>38100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114300</xdr:colOff>
      <xdr:row>14</xdr:row>
      <xdr:rowOff>28575</xdr:rowOff>
    </xdr:from>
    <xdr:to>
      <xdr:col>9</xdr:col>
      <xdr:colOff>38100</xdr:colOff>
      <xdr:row>26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5"/>
  <sheetViews>
    <sheetView tabSelected="1" zoomScaleNormal="100" workbookViewId="0">
      <selection activeCell="I12" sqref="I12"/>
    </sheetView>
  </sheetViews>
  <sheetFormatPr defaultRowHeight="13.5" x14ac:dyDescent="0.15"/>
  <cols>
    <col min="2" max="2" width="11.875" customWidth="1"/>
  </cols>
  <sheetData>
    <row r="2" spans="2:4" x14ac:dyDescent="0.15">
      <c r="B2" t="s">
        <v>39</v>
      </c>
    </row>
    <row r="4" spans="2:4" x14ac:dyDescent="0.15">
      <c r="B4" s="3" t="s">
        <v>7</v>
      </c>
      <c r="C4" s="3" t="s">
        <v>24</v>
      </c>
      <c r="D4" s="3" t="s">
        <v>25</v>
      </c>
    </row>
    <row r="5" spans="2:4" x14ac:dyDescent="0.15">
      <c r="B5" s="1" t="s">
        <v>4</v>
      </c>
      <c r="C5" s="1">
        <v>8</v>
      </c>
      <c r="D5" s="2">
        <f t="shared" ref="D5:D13" si="0">C5/$C$14</f>
        <v>3.6363636363636362E-2</v>
      </c>
    </row>
    <row r="6" spans="2:4" x14ac:dyDescent="0.15">
      <c r="B6" s="1" t="s">
        <v>14</v>
      </c>
      <c r="C6" s="1">
        <v>12</v>
      </c>
      <c r="D6" s="2">
        <f t="shared" si="0"/>
        <v>5.4545454545454543E-2</v>
      </c>
    </row>
    <row r="7" spans="2:4" x14ac:dyDescent="0.15">
      <c r="B7" s="1" t="s">
        <v>0</v>
      </c>
      <c r="C7" s="1">
        <v>16</v>
      </c>
      <c r="D7" s="2">
        <f t="shared" si="0"/>
        <v>7.2727272727272724E-2</v>
      </c>
    </row>
    <row r="8" spans="2:4" x14ac:dyDescent="0.15">
      <c r="B8" s="1" t="s">
        <v>1</v>
      </c>
      <c r="C8" s="1">
        <v>18</v>
      </c>
      <c r="D8" s="2">
        <f t="shared" si="0"/>
        <v>8.1818181818181818E-2</v>
      </c>
    </row>
    <row r="9" spans="2:4" x14ac:dyDescent="0.15">
      <c r="B9" s="1" t="s">
        <v>6</v>
      </c>
      <c r="C9" s="1">
        <v>22</v>
      </c>
      <c r="D9" s="2">
        <f t="shared" si="0"/>
        <v>0.1</v>
      </c>
    </row>
    <row r="10" spans="2:4" x14ac:dyDescent="0.15">
      <c r="B10" s="1" t="s">
        <v>15</v>
      </c>
      <c r="C10" s="1">
        <v>28</v>
      </c>
      <c r="D10" s="2">
        <f t="shared" si="0"/>
        <v>0.12727272727272726</v>
      </c>
    </row>
    <row r="11" spans="2:4" x14ac:dyDescent="0.15">
      <c r="B11" s="1" t="s">
        <v>3</v>
      </c>
      <c r="C11" s="1">
        <v>32</v>
      </c>
      <c r="D11" s="2">
        <f t="shared" si="0"/>
        <v>0.14545454545454545</v>
      </c>
    </row>
    <row r="12" spans="2:4" x14ac:dyDescent="0.15">
      <c r="B12" s="1" t="s">
        <v>2</v>
      </c>
      <c r="C12" s="1">
        <v>36</v>
      </c>
      <c r="D12" s="2">
        <f t="shared" si="0"/>
        <v>0.16363636363636364</v>
      </c>
    </row>
    <row r="13" spans="2:4" x14ac:dyDescent="0.15">
      <c r="B13" s="1" t="s">
        <v>5</v>
      </c>
      <c r="C13" s="1">
        <v>48</v>
      </c>
      <c r="D13" s="2">
        <f t="shared" si="0"/>
        <v>0.21818181818181817</v>
      </c>
    </row>
    <row r="14" spans="2:4" x14ac:dyDescent="0.15">
      <c r="B14" s="5" t="s">
        <v>13</v>
      </c>
      <c r="C14" s="1">
        <f>SUM(C5:C13)</f>
        <v>220</v>
      </c>
      <c r="D14" s="2">
        <f t="shared" ref="D14" si="1">C14/$C$14</f>
        <v>1</v>
      </c>
    </row>
    <row r="15" spans="2:4" x14ac:dyDescent="0.15">
      <c r="B15" s="5" t="s">
        <v>12</v>
      </c>
      <c r="C15" s="7">
        <f>AVERAGE(C5:C13)</f>
        <v>24.444444444444443</v>
      </c>
    </row>
  </sheetData>
  <sortState ref="B5:D13">
    <sortCondition ref="C5:C13"/>
  </sortState>
  <phoneticPr fontId="1"/>
  <pageMargins left="0.61" right="0.69" top="0.74803149606299213" bottom="0.74803149606299213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zoomScale="140" zoomScaleNormal="140" workbookViewId="0">
      <selection activeCell="H6" sqref="H6"/>
    </sheetView>
  </sheetViews>
  <sheetFormatPr defaultRowHeight="13.5" x14ac:dyDescent="0.15"/>
  <cols>
    <col min="2" max="2" width="12.25" customWidth="1"/>
    <col min="3" max="5" width="9" customWidth="1"/>
  </cols>
  <sheetData>
    <row r="2" spans="2:8" x14ac:dyDescent="0.15">
      <c r="B2" t="s">
        <v>8</v>
      </c>
    </row>
    <row r="4" spans="2:8" x14ac:dyDescent="0.15">
      <c r="B4" s="1"/>
      <c r="C4" s="3" t="s">
        <v>20</v>
      </c>
      <c r="D4" s="3" t="s">
        <v>21</v>
      </c>
      <c r="E4" s="3" t="s">
        <v>22</v>
      </c>
      <c r="G4" s="5" t="s">
        <v>22</v>
      </c>
      <c r="H4" s="5" t="s">
        <v>23</v>
      </c>
    </row>
    <row r="5" spans="2:8" x14ac:dyDescent="0.15">
      <c r="B5" s="4" t="s">
        <v>16</v>
      </c>
      <c r="C5" s="1">
        <v>3.5</v>
      </c>
      <c r="D5" s="1">
        <f>RANK(C5,$C$5:$C$11,0)</f>
        <v>6</v>
      </c>
      <c r="E5" s="3" t="str">
        <f>IF(C5&gt;=3.8,"優","良")</f>
        <v>良</v>
      </c>
      <c r="G5" s="3" t="s">
        <v>26</v>
      </c>
      <c r="H5" s="3">
        <f>COUNTIF($E$5:$E$11,E6)</f>
        <v>3</v>
      </c>
    </row>
    <row r="6" spans="2:8" x14ac:dyDescent="0.15">
      <c r="B6" s="4" t="s">
        <v>17</v>
      </c>
      <c r="C6" s="1">
        <v>3.9</v>
      </c>
      <c r="D6" s="1">
        <f t="shared" ref="D6:D11" si="0">RANK(C6,$C$5:$C$11,0)</f>
        <v>3</v>
      </c>
      <c r="E6" s="3" t="str">
        <f t="shared" ref="E6:E11" si="1">IF(C6&gt;=3.8,"優","良")</f>
        <v>優</v>
      </c>
      <c r="G6" s="3" t="s">
        <v>27</v>
      </c>
      <c r="H6" s="3">
        <f>COUNTIF($E$5:$E$11,E7)</f>
        <v>4</v>
      </c>
    </row>
    <row r="7" spans="2:8" x14ac:dyDescent="0.15">
      <c r="B7" s="4" t="s">
        <v>18</v>
      </c>
      <c r="C7" s="1">
        <v>3.6</v>
      </c>
      <c r="D7" s="1">
        <f t="shared" si="0"/>
        <v>5</v>
      </c>
      <c r="E7" s="3" t="str">
        <f t="shared" si="1"/>
        <v>良</v>
      </c>
      <c r="G7" s="8"/>
      <c r="H7" s="8"/>
    </row>
    <row r="8" spans="2:8" x14ac:dyDescent="0.15">
      <c r="B8" s="4" t="s">
        <v>10</v>
      </c>
      <c r="C8" s="1">
        <v>4.2</v>
      </c>
      <c r="D8" s="1">
        <f t="shared" si="0"/>
        <v>2</v>
      </c>
      <c r="E8" s="3" t="str">
        <f t="shared" si="1"/>
        <v>優</v>
      </c>
    </row>
    <row r="9" spans="2:8" x14ac:dyDescent="0.15">
      <c r="B9" s="4" t="s">
        <v>19</v>
      </c>
      <c r="C9" s="1">
        <v>3.4</v>
      </c>
      <c r="D9" s="1">
        <f t="shared" si="0"/>
        <v>7</v>
      </c>
      <c r="E9" s="3" t="str">
        <f t="shared" si="1"/>
        <v>良</v>
      </c>
    </row>
    <row r="10" spans="2:8" x14ac:dyDescent="0.15">
      <c r="B10" s="4" t="s">
        <v>9</v>
      </c>
      <c r="C10" s="1">
        <v>4.5</v>
      </c>
      <c r="D10" s="1">
        <f t="shared" si="0"/>
        <v>1</v>
      </c>
      <c r="E10" s="3" t="str">
        <f t="shared" si="1"/>
        <v>優</v>
      </c>
    </row>
    <row r="11" spans="2:8" x14ac:dyDescent="0.15">
      <c r="B11" s="4" t="s">
        <v>11</v>
      </c>
      <c r="C11" s="1">
        <v>3.7</v>
      </c>
      <c r="D11" s="1">
        <f t="shared" si="0"/>
        <v>4</v>
      </c>
      <c r="E11" s="3" t="str">
        <f t="shared" si="1"/>
        <v>良</v>
      </c>
    </row>
    <row r="13" spans="2:8" x14ac:dyDescent="0.15">
      <c r="B13" s="6"/>
    </row>
    <row r="14" spans="2:8" x14ac:dyDescent="0.15">
      <c r="B14" s="6"/>
    </row>
    <row r="15" spans="2:8" x14ac:dyDescent="0.15">
      <c r="B15" s="6"/>
    </row>
    <row r="16" spans="2:8" x14ac:dyDescent="0.15">
      <c r="B16" s="6"/>
    </row>
  </sheetData>
  <sortState ref="B4:C13">
    <sortCondition descending="1" ref="C4:C13"/>
  </sortState>
  <phoneticPr fontId="1"/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7"/>
  <sheetViews>
    <sheetView workbookViewId="0">
      <selection activeCell="B3" sqref="B3"/>
    </sheetView>
  </sheetViews>
  <sheetFormatPr defaultRowHeight="13.5" x14ac:dyDescent="0.15"/>
  <cols>
    <col min="2" max="2" width="14.5" customWidth="1"/>
  </cols>
  <sheetData>
    <row r="2" spans="2:3" x14ac:dyDescent="0.15">
      <c r="B2" t="s">
        <v>28</v>
      </c>
    </row>
    <row r="4" spans="2:3" x14ac:dyDescent="0.15">
      <c r="B4" t="s">
        <v>29</v>
      </c>
      <c r="C4">
        <v>76</v>
      </c>
    </row>
    <row r="5" spans="2:3" x14ac:dyDescent="0.15">
      <c r="B5" t="s">
        <v>30</v>
      </c>
      <c r="C5">
        <v>69</v>
      </c>
    </row>
    <row r="6" spans="2:3" x14ac:dyDescent="0.15">
      <c r="C6">
        <f>SUM(C4:C5)</f>
        <v>145</v>
      </c>
    </row>
    <row r="9" spans="2:3" x14ac:dyDescent="0.15">
      <c r="B9" t="s">
        <v>31</v>
      </c>
      <c r="C9">
        <v>37</v>
      </c>
    </row>
    <row r="10" spans="2:3" x14ac:dyDescent="0.15">
      <c r="B10" t="s">
        <v>32</v>
      </c>
      <c r="C10">
        <v>24</v>
      </c>
    </row>
    <row r="11" spans="2:3" x14ac:dyDescent="0.15">
      <c r="B11" t="s">
        <v>37</v>
      </c>
      <c r="C11">
        <v>20</v>
      </c>
    </row>
    <row r="12" spans="2:3" x14ac:dyDescent="0.15">
      <c r="B12" t="s">
        <v>38</v>
      </c>
      <c r="C12">
        <v>16</v>
      </c>
    </row>
    <row r="13" spans="2:3" x14ac:dyDescent="0.15">
      <c r="B13" t="s">
        <v>33</v>
      </c>
      <c r="C13">
        <v>15</v>
      </c>
    </row>
    <row r="14" spans="2:3" x14ac:dyDescent="0.15">
      <c r="B14" t="s">
        <v>34</v>
      </c>
      <c r="C14">
        <v>11</v>
      </c>
    </row>
    <row r="15" spans="2:3" x14ac:dyDescent="0.15">
      <c r="B15" t="s">
        <v>35</v>
      </c>
      <c r="C15">
        <v>14</v>
      </c>
    </row>
    <row r="16" spans="2:3" x14ac:dyDescent="0.15">
      <c r="B16" t="s">
        <v>36</v>
      </c>
      <c r="C16">
        <v>8</v>
      </c>
    </row>
    <row r="17" spans="3:3" x14ac:dyDescent="0.15">
      <c r="C17">
        <f>SUM(C9:C16)</f>
        <v>145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sadahiraPC</dc:creator>
  <cp:lastModifiedBy>keigo</cp:lastModifiedBy>
  <cp:lastPrinted>2009-09-07T06:10:30Z</cp:lastPrinted>
  <dcterms:created xsi:type="dcterms:W3CDTF">2009-09-01T02:12:39Z</dcterms:created>
  <dcterms:modified xsi:type="dcterms:W3CDTF">2012-10-05T08:11:37Z</dcterms:modified>
</cp:coreProperties>
</file>