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2.xml" ContentType="application/vnd.openxmlformats-officedocument.drawing+xml"/>
  <Override PartName="/xl/tables/table5.xml" ContentType="application/vnd.openxmlformats-officedocument.spreadsheetml.table+xml"/>
  <Override PartName="/xl/slicers/slicer2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sasha\Desktop\新しいフォルダー (2)\抽出サンプル\2019\第1章\"/>
    </mc:Choice>
  </mc:AlternateContent>
  <xr:revisionPtr revIDLastSave="0" documentId="13_ncr:1_{D197EA54-6903-4B13-9831-1D80C51343DA}" xr6:coauthVersionLast="47" xr6:coauthVersionMax="47" xr10:uidLastSave="{00000000-0000-0000-0000-000000000000}"/>
  <bookViews>
    <workbookView xWindow="630" yWindow="1830" windowWidth="19410" windowHeight="12795" tabRatio="841" firstSheet="15" activeTab="21" xr2:uid="{00000000-000D-0000-FFFF-FFFF00000000}"/>
  </bookViews>
  <sheets>
    <sheet name="1-1-1" sheetId="103" r:id="rId1"/>
    <sheet name="1-1-1　複数抽出" sheetId="104" r:id="rId2"/>
    <sheet name="1-1-2検索ボックス" sheetId="106" r:id="rId3"/>
    <sheet name="1-1-2検索ボックス2" sheetId="111" r:id="rId4"/>
    <sheet name="1-1-2検索ボックス3" sheetId="112" r:id="rId5"/>
    <sheet name="1-1-3テキストフィルター" sheetId="107" r:id="rId6"/>
    <sheet name="1-1-3テキストフィルター2" sheetId="114" r:id="rId7"/>
    <sheet name="1-1-3数値フィルター" sheetId="141" r:id="rId8"/>
    <sheet name="1-1-3数値フィルター2" sheetId="93" r:id="rId9"/>
    <sheet name="1-1-3日付フィルター" sheetId="94" r:id="rId10"/>
    <sheet name="1-1-3色フィルター" sheetId="32" r:id="rId11"/>
    <sheet name="1-1-5具体例1" sheetId="120" r:id="rId12"/>
    <sheet name="1-1-5複数フィルター" sheetId="74" r:id="rId13"/>
    <sheet name="1-1コラム" sheetId="121" r:id="rId14"/>
    <sheet name="1-1-6具体例2　スライサー" sheetId="123" r:id="rId15"/>
    <sheet name="1-1-7　連番" sheetId="124" r:id="rId16"/>
    <sheet name="1-1-8アウトライン" sheetId="80" r:id="rId17"/>
    <sheet name="1-1-8グループ化" sheetId="125" r:id="rId18"/>
    <sheet name="1-2　フィルターで別シート" sheetId="150" r:id="rId19"/>
    <sheet name="DM送付" sheetId="151" r:id="rId20"/>
    <sheet name="1-2-4　具体例4" sheetId="149" r:id="rId21"/>
    <sheet name="1-2-4　具体例5" sheetId="95" r:id="rId22"/>
  </sheets>
  <definedNames>
    <definedName name="_xlnm._FilterDatabase" localSheetId="0" hidden="1">'1-1-1'!$A$1:$L$22</definedName>
    <definedName name="_xlnm._FilterDatabase" localSheetId="1" hidden="1">'1-1-1　複数抽出'!$A$1:$L$22</definedName>
    <definedName name="_xlnm._FilterDatabase" localSheetId="2" hidden="1">'1-1-2検索ボックス'!$A$1:$K$22</definedName>
    <definedName name="_xlnm._FilterDatabase" localSheetId="3" hidden="1">'1-1-2検索ボックス2'!$A$1:$K$22</definedName>
    <definedName name="_xlnm._FilterDatabase" localSheetId="4" hidden="1">'1-1-2検索ボックス3'!$A$1:$L$22</definedName>
    <definedName name="_xlnm._FilterDatabase" localSheetId="5" hidden="1">'1-1-3テキストフィルター'!$A$1:$K$22</definedName>
    <definedName name="_xlnm._FilterDatabase" localSheetId="6" hidden="1">'1-1-3テキストフィルター2'!$A$1:$K$22</definedName>
    <definedName name="_xlnm._FilterDatabase" localSheetId="10" hidden="1">'1-1-3色フィルター'!$A$1:$J$30</definedName>
    <definedName name="_xlnm._FilterDatabase" localSheetId="7" hidden="1">'1-1-3数値フィルター'!$A$1:$K$22</definedName>
    <definedName name="_xlnm._FilterDatabase" localSheetId="8" hidden="1">'1-1-3数値フィルター2'!$A$1:$J$30</definedName>
    <definedName name="_xlnm._FilterDatabase" localSheetId="9" hidden="1">'1-1-3日付フィルター'!$A$1:$J$30</definedName>
    <definedName name="_xlnm._FilterDatabase" localSheetId="11" hidden="1">'1-1-5具体例1'!$A$1:$M$22</definedName>
    <definedName name="_xlnm._FilterDatabase" localSheetId="12" hidden="1">'1-1-5複数フィルター'!#REF!</definedName>
    <definedName name="_xlnm._FilterDatabase" localSheetId="14" hidden="1">'1-1-6具体例2　スライサー'!$A$1:$K$22</definedName>
    <definedName name="_xlnm._FilterDatabase" localSheetId="15" hidden="1">'1-1-7　連番'!$A$1:$K$22</definedName>
    <definedName name="_xlnm._FilterDatabase" localSheetId="17" hidden="1">'1-1-8グループ化'!$A$1:$K$22</definedName>
    <definedName name="_xlnm._FilterDatabase" localSheetId="13" hidden="1">'1-1コラム'!$A$1:$K$22</definedName>
    <definedName name="_xlnm._FilterDatabase" localSheetId="18" hidden="1">'1-2　フィルターで別シート'!$A$1:$L$22</definedName>
    <definedName name="_xlnm._FilterDatabase" localSheetId="20" hidden="1">'1-2-4　具体例4'!$A$1:$K$22</definedName>
    <definedName name="_xlnm._FilterDatabase" localSheetId="21" hidden="1">'1-2-4　具体例5'!$A$1:$I$30</definedName>
    <definedName name="_xlnm.Criteria" localSheetId="20">'1-2-4　具体例4'!$M$1:$M$2</definedName>
    <definedName name="_xlnm.Criteria" localSheetId="21">'1-2-4　具体例5'!$K$1:$K$2</definedName>
    <definedName name="_xlnm.Extract" localSheetId="20">'1-2-4　具体例4'!$O$2:$R$2</definedName>
    <definedName name="_xlnm.Extract" localSheetId="21">'1-2-4　具体例5'!$M$2:$O$2</definedName>
    <definedName name="スライサー_会員ランク">#N/A</definedName>
    <definedName name="スライサー_都道府県">#N/A</definedName>
    <definedName name="スライサー_年代">#N/A</definedName>
  </definedNames>
  <calcPr calcId="191029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23"/>
        <x14:slicerCache r:id="rId24"/>
        <x14:slicerCache r:id="rId25"/>
      </x15:slicerCache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50" l="1"/>
  <c r="E21" i="150"/>
  <c r="E20" i="150"/>
  <c r="E19" i="150"/>
  <c r="E18" i="150"/>
  <c r="E17" i="150"/>
  <c r="E16" i="150"/>
  <c r="E15" i="150"/>
  <c r="E14" i="150"/>
  <c r="E13" i="150"/>
  <c r="E12" i="150"/>
  <c r="E11" i="150"/>
  <c r="E10" i="150"/>
  <c r="E9" i="150"/>
  <c r="E8" i="150"/>
  <c r="E7" i="150"/>
  <c r="E6" i="150"/>
  <c r="E5" i="150"/>
  <c r="E4" i="150"/>
  <c r="E3" i="150"/>
  <c r="E2" i="150"/>
  <c r="A2" i="149"/>
  <c r="E2" i="149"/>
  <c r="M2" i="149"/>
  <c r="A3" i="149"/>
  <c r="E3" i="149"/>
  <c r="A4" i="149"/>
  <c r="E4" i="149"/>
  <c r="A5" i="149"/>
  <c r="E5" i="149"/>
  <c r="A6" i="149"/>
  <c r="E6" i="149"/>
  <c r="A7" i="149"/>
  <c r="E7" i="149"/>
  <c r="A8" i="149"/>
  <c r="E8" i="149"/>
  <c r="A9" i="149"/>
  <c r="E9" i="149"/>
  <c r="A10" i="149"/>
  <c r="E10" i="149"/>
  <c r="A11" i="149"/>
  <c r="E11" i="149"/>
  <c r="A12" i="149"/>
  <c r="E12" i="149"/>
  <c r="A13" i="149"/>
  <c r="E13" i="149"/>
  <c r="A14" i="149"/>
  <c r="E14" i="149"/>
  <c r="A15" i="149"/>
  <c r="E15" i="149"/>
  <c r="A16" i="149"/>
  <c r="E16" i="149"/>
  <c r="A17" i="149"/>
  <c r="E17" i="149"/>
  <c r="A18" i="149"/>
  <c r="E18" i="149"/>
  <c r="A19" i="149"/>
  <c r="E19" i="149"/>
  <c r="A20" i="149"/>
  <c r="E20" i="149"/>
  <c r="A21" i="149"/>
  <c r="E21" i="149"/>
  <c r="A22" i="149"/>
  <c r="E22" i="149"/>
  <c r="E22" i="141"/>
  <c r="E21" i="141"/>
  <c r="E20" i="141"/>
  <c r="E19" i="141"/>
  <c r="E18" i="141"/>
  <c r="E17" i="141"/>
  <c r="E16" i="141"/>
  <c r="E15" i="141"/>
  <c r="E14" i="141"/>
  <c r="E13" i="141"/>
  <c r="E12" i="141"/>
  <c r="E11" i="141"/>
  <c r="E10" i="141"/>
  <c r="E9" i="141"/>
  <c r="E8" i="141"/>
  <c r="E7" i="141"/>
  <c r="E6" i="141"/>
  <c r="E5" i="141"/>
  <c r="E4" i="141"/>
  <c r="E3" i="141"/>
  <c r="E2" i="141"/>
  <c r="A4" i="125" l="1"/>
  <c r="A5" i="125"/>
  <c r="A6" i="125"/>
  <c r="A7" i="125"/>
  <c r="A8" i="125"/>
  <c r="A9" i="125"/>
  <c r="A10" i="125"/>
  <c r="A11" i="125"/>
  <c r="A12" i="125"/>
  <c r="A13" i="125"/>
  <c r="A14" i="125"/>
  <c r="A15" i="125"/>
  <c r="A16" i="125"/>
  <c r="A17" i="125"/>
  <c r="A18" i="125"/>
  <c r="A19" i="125"/>
  <c r="A20" i="125"/>
  <c r="A21" i="125"/>
  <c r="A22" i="125"/>
  <c r="A4" i="124"/>
  <c r="A5" i="124"/>
  <c r="A6" i="124"/>
  <c r="A7" i="124"/>
  <c r="A8" i="124"/>
  <c r="A9" i="124"/>
  <c r="A10" i="124"/>
  <c r="A11" i="124"/>
  <c r="A12" i="124"/>
  <c r="A13" i="124"/>
  <c r="A14" i="124"/>
  <c r="A15" i="124"/>
  <c r="A16" i="124"/>
  <c r="A17" i="124"/>
  <c r="A18" i="124"/>
  <c r="A19" i="124"/>
  <c r="A20" i="124"/>
  <c r="A21" i="124"/>
  <c r="A22" i="124"/>
  <c r="E22" i="125"/>
  <c r="E21" i="125"/>
  <c r="E20" i="125"/>
  <c r="E19" i="125"/>
  <c r="E18" i="125"/>
  <c r="E17" i="125"/>
  <c r="E16" i="125"/>
  <c r="E15" i="125"/>
  <c r="E14" i="125"/>
  <c r="E13" i="125"/>
  <c r="E12" i="125"/>
  <c r="E11" i="125"/>
  <c r="E10" i="125"/>
  <c r="E8" i="125"/>
  <c r="E7" i="125"/>
  <c r="E6" i="125"/>
  <c r="E5" i="125"/>
  <c r="E9" i="125"/>
  <c r="E4" i="125"/>
  <c r="E3" i="125"/>
  <c r="A3" i="125"/>
  <c r="E2" i="125"/>
  <c r="A2" i="125"/>
  <c r="A3" i="124"/>
  <c r="A2" i="124"/>
  <c r="E22" i="124"/>
  <c r="E21" i="124"/>
  <c r="E20" i="124"/>
  <c r="E19" i="124"/>
  <c r="E18" i="124"/>
  <c r="E17" i="124"/>
  <c r="E16" i="124"/>
  <c r="E15" i="124"/>
  <c r="E14" i="124"/>
  <c r="E13" i="124"/>
  <c r="E12" i="124"/>
  <c r="E11" i="124"/>
  <c r="E10" i="124"/>
  <c r="E8" i="124"/>
  <c r="E7" i="124"/>
  <c r="E6" i="124"/>
  <c r="E5" i="124"/>
  <c r="E9" i="124"/>
  <c r="E4" i="124"/>
  <c r="E3" i="124"/>
  <c r="E2" i="124"/>
  <c r="E22" i="123"/>
  <c r="E21" i="123"/>
  <c r="E20" i="123"/>
  <c r="E19" i="123"/>
  <c r="E18" i="123"/>
  <c r="E17" i="123"/>
  <c r="E16" i="123"/>
  <c r="E15" i="123"/>
  <c r="E14" i="123"/>
  <c r="E13" i="123"/>
  <c r="E12" i="123"/>
  <c r="E11" i="123"/>
  <c r="E10" i="123"/>
  <c r="E8" i="123"/>
  <c r="E7" i="123"/>
  <c r="E6" i="123"/>
  <c r="E5" i="123"/>
  <c r="E9" i="123"/>
  <c r="E4" i="123"/>
  <c r="E3" i="123"/>
  <c r="E2" i="123"/>
  <c r="E22" i="121" l="1"/>
  <c r="E21" i="121"/>
  <c r="E20" i="121"/>
  <c r="E19" i="121"/>
  <c r="E18" i="121"/>
  <c r="E17" i="121"/>
  <c r="E16" i="121"/>
  <c r="E15" i="121"/>
  <c r="E14" i="121"/>
  <c r="E13" i="121"/>
  <c r="E12" i="121"/>
  <c r="E11" i="121"/>
  <c r="E10" i="121"/>
  <c r="E8" i="121"/>
  <c r="E7" i="121"/>
  <c r="E6" i="121"/>
  <c r="E5" i="121"/>
  <c r="E9" i="121"/>
  <c r="E4" i="121"/>
  <c r="E3" i="121"/>
  <c r="E2" i="121"/>
  <c r="E14" i="74" l="1"/>
  <c r="E15" i="74"/>
  <c r="E16" i="74"/>
  <c r="E17" i="74"/>
  <c r="E18" i="74"/>
  <c r="E5" i="74"/>
  <c r="E6" i="74"/>
  <c r="E7" i="74"/>
  <c r="E8" i="74"/>
  <c r="E13" i="74"/>
  <c r="E4" i="74"/>
  <c r="E3" i="74"/>
  <c r="E22" i="120" l="1"/>
  <c r="E21" i="120"/>
  <c r="E20" i="120"/>
  <c r="E19" i="120"/>
  <c r="E18" i="120"/>
  <c r="E17" i="120"/>
  <c r="E16" i="120"/>
  <c r="E15" i="120"/>
  <c r="E14" i="120"/>
  <c r="E13" i="120"/>
  <c r="E12" i="120"/>
  <c r="E11" i="120"/>
  <c r="E10" i="120"/>
  <c r="E8" i="120"/>
  <c r="E7" i="120"/>
  <c r="E6" i="120"/>
  <c r="E5" i="120"/>
  <c r="E9" i="120"/>
  <c r="E4" i="120"/>
  <c r="E3" i="120"/>
  <c r="E2" i="120"/>
  <c r="E22" i="114"/>
  <c r="E21" i="114"/>
  <c r="E20" i="114"/>
  <c r="E19" i="114"/>
  <c r="E18" i="114"/>
  <c r="E17" i="114"/>
  <c r="E16" i="114"/>
  <c r="E15" i="114"/>
  <c r="E14" i="114"/>
  <c r="E13" i="114"/>
  <c r="E12" i="114"/>
  <c r="E11" i="114"/>
  <c r="E10" i="114"/>
  <c r="E8" i="114"/>
  <c r="E7" i="114"/>
  <c r="E6" i="114"/>
  <c r="E5" i="114"/>
  <c r="E9" i="114"/>
  <c r="E4" i="114"/>
  <c r="E3" i="114"/>
  <c r="E2" i="114"/>
  <c r="E22" i="112"/>
  <c r="E21" i="112"/>
  <c r="E20" i="112"/>
  <c r="E19" i="112"/>
  <c r="E18" i="112"/>
  <c r="E17" i="112"/>
  <c r="E16" i="112"/>
  <c r="E15" i="112"/>
  <c r="E14" i="112"/>
  <c r="E13" i="112"/>
  <c r="E12" i="112"/>
  <c r="E11" i="112"/>
  <c r="E10" i="112"/>
  <c r="E8" i="112"/>
  <c r="E7" i="112"/>
  <c r="E6" i="112"/>
  <c r="E5" i="112"/>
  <c r="E9" i="112"/>
  <c r="E4" i="112"/>
  <c r="E3" i="112"/>
  <c r="E2" i="112"/>
  <c r="E3" i="111"/>
  <c r="E4" i="111"/>
  <c r="E9" i="111"/>
  <c r="E5" i="111"/>
  <c r="E6" i="111"/>
  <c r="E7" i="111"/>
  <c r="E8" i="111"/>
  <c r="E10" i="111"/>
  <c r="E11" i="111"/>
  <c r="E12" i="111"/>
  <c r="E13" i="111"/>
  <c r="E14" i="111"/>
  <c r="E15" i="111"/>
  <c r="E16" i="111"/>
  <c r="E17" i="111"/>
  <c r="E18" i="111"/>
  <c r="E19" i="111"/>
  <c r="E20" i="111"/>
  <c r="E21" i="111"/>
  <c r="E22" i="111"/>
  <c r="E2" i="111"/>
  <c r="E22" i="107"/>
  <c r="E21" i="107"/>
  <c r="E20" i="107"/>
  <c r="E19" i="107"/>
  <c r="E18" i="107"/>
  <c r="E17" i="107"/>
  <c r="E16" i="107"/>
  <c r="E15" i="107"/>
  <c r="E14" i="107"/>
  <c r="E13" i="107"/>
  <c r="E12" i="107"/>
  <c r="E11" i="107"/>
  <c r="E10" i="107"/>
  <c r="E8" i="107"/>
  <c r="E7" i="107"/>
  <c r="E6" i="107"/>
  <c r="E5" i="107"/>
  <c r="E9" i="107"/>
  <c r="E4" i="107"/>
  <c r="E3" i="107"/>
  <c r="E2" i="107"/>
  <c r="E22" i="106"/>
  <c r="E21" i="106"/>
  <c r="E20" i="106"/>
  <c r="E19" i="106"/>
  <c r="E18" i="106"/>
  <c r="E17" i="106"/>
  <c r="E16" i="106"/>
  <c r="E15" i="106"/>
  <c r="E14" i="106"/>
  <c r="E13" i="106"/>
  <c r="E12" i="106"/>
  <c r="E11" i="106"/>
  <c r="E10" i="106"/>
  <c r="E8" i="106"/>
  <c r="E7" i="106"/>
  <c r="E6" i="106"/>
  <c r="E5" i="106"/>
  <c r="E9" i="106"/>
  <c r="E4" i="106"/>
  <c r="E3" i="106"/>
  <c r="E2" i="106"/>
  <c r="E22" i="104"/>
  <c r="E21" i="104"/>
  <c r="E20" i="104"/>
  <c r="E19" i="104"/>
  <c r="E18" i="104"/>
  <c r="E17" i="104"/>
  <c r="E16" i="104"/>
  <c r="E15" i="104"/>
  <c r="E14" i="104"/>
  <c r="E13" i="104"/>
  <c r="E12" i="104"/>
  <c r="E11" i="104"/>
  <c r="E10" i="104"/>
  <c r="E8" i="104"/>
  <c r="E7" i="104"/>
  <c r="E6" i="104"/>
  <c r="E5" i="104"/>
  <c r="E9" i="104"/>
  <c r="E4" i="104"/>
  <c r="E3" i="104"/>
  <c r="E2" i="104"/>
  <c r="E22" i="103"/>
  <c r="E21" i="103"/>
  <c r="E20" i="103"/>
  <c r="E19" i="103"/>
  <c r="E18" i="103"/>
  <c r="E17" i="103"/>
  <c r="E16" i="103"/>
  <c r="E15" i="103"/>
  <c r="E14" i="103"/>
  <c r="E13" i="103"/>
  <c r="E12" i="103"/>
  <c r="E11" i="103"/>
  <c r="E10" i="103"/>
  <c r="E8" i="103"/>
  <c r="E7" i="103"/>
  <c r="E6" i="103"/>
  <c r="E5" i="103"/>
  <c r="E9" i="103"/>
  <c r="E4" i="103"/>
  <c r="E3" i="103"/>
  <c r="E2" i="103"/>
  <c r="I30" i="95" l="1"/>
  <c r="I29" i="95"/>
  <c r="I28" i="95"/>
  <c r="I27" i="95"/>
  <c r="I26" i="95"/>
  <c r="I25" i="95"/>
  <c r="I24" i="95"/>
  <c r="I23" i="95"/>
  <c r="I22" i="95"/>
  <c r="I21" i="95"/>
  <c r="I20" i="95"/>
  <c r="I19" i="95"/>
  <c r="I18" i="95"/>
  <c r="I17" i="95"/>
  <c r="I16" i="95"/>
  <c r="I15" i="95"/>
  <c r="I14" i="95"/>
  <c r="I13" i="95"/>
  <c r="I12" i="95"/>
  <c r="I11" i="95"/>
  <c r="I10" i="95"/>
  <c r="I9" i="95"/>
  <c r="I8" i="95"/>
  <c r="I7" i="95"/>
  <c r="I6" i="95"/>
  <c r="I5" i="95"/>
  <c r="I4" i="95"/>
  <c r="I3" i="95"/>
  <c r="I2" i="95"/>
  <c r="K2" i="95" s="1"/>
  <c r="J17" i="80" l="1"/>
  <c r="I17" i="80"/>
  <c r="H17" i="80"/>
  <c r="F17" i="80"/>
  <c r="E17" i="80"/>
  <c r="D17" i="80"/>
  <c r="K16" i="80"/>
  <c r="G16" i="80"/>
  <c r="K15" i="80"/>
  <c r="G15" i="80"/>
  <c r="J14" i="80"/>
  <c r="I14" i="80"/>
  <c r="H14" i="80"/>
  <c r="F14" i="80"/>
  <c r="E14" i="80"/>
  <c r="D14" i="80"/>
  <c r="K13" i="80"/>
  <c r="G13" i="80"/>
  <c r="K12" i="80"/>
  <c r="G12" i="80"/>
  <c r="J10" i="80"/>
  <c r="I10" i="80"/>
  <c r="H10" i="80"/>
  <c r="F10" i="80"/>
  <c r="E10" i="80"/>
  <c r="D10" i="80"/>
  <c r="K9" i="80"/>
  <c r="G9" i="80"/>
  <c r="K8" i="80"/>
  <c r="G8" i="80"/>
  <c r="J7" i="80"/>
  <c r="I7" i="80"/>
  <c r="H7" i="80"/>
  <c r="F7" i="80"/>
  <c r="E7" i="80"/>
  <c r="D7" i="80"/>
  <c r="K6" i="80"/>
  <c r="G6" i="80"/>
  <c r="K5" i="80"/>
  <c r="G5" i="80"/>
  <c r="J4" i="80"/>
  <c r="I4" i="80"/>
  <c r="H4" i="80"/>
  <c r="F4" i="80"/>
  <c r="E4" i="80"/>
  <c r="D4" i="80"/>
  <c r="K3" i="80"/>
  <c r="G3" i="80"/>
  <c r="K2" i="80"/>
  <c r="G2" i="80"/>
  <c r="E11" i="80" l="1"/>
  <c r="K4" i="80"/>
  <c r="G7" i="80"/>
  <c r="G14" i="80"/>
  <c r="F18" i="80"/>
  <c r="K10" i="80"/>
  <c r="K17" i="80"/>
  <c r="F11" i="80"/>
  <c r="G4" i="80"/>
  <c r="G10" i="80"/>
  <c r="I11" i="80"/>
  <c r="G17" i="80"/>
  <c r="I18" i="80"/>
  <c r="K7" i="80"/>
  <c r="J11" i="80"/>
  <c r="K14" i="80"/>
  <c r="E18" i="80"/>
  <c r="J18" i="80"/>
  <c r="H11" i="80"/>
  <c r="D18" i="80"/>
  <c r="D11" i="80"/>
  <c r="H18" i="80"/>
  <c r="E19" i="80" l="1"/>
  <c r="K11" i="80"/>
  <c r="G11" i="80"/>
  <c r="F19" i="80"/>
  <c r="I19" i="80"/>
  <c r="J19" i="80"/>
  <c r="K18" i="80"/>
  <c r="H19" i="80"/>
  <c r="G18" i="80"/>
  <c r="D19" i="80"/>
  <c r="G19" i="80" l="1"/>
  <c r="K19" i="80"/>
</calcChain>
</file>

<file path=xl/sharedStrings.xml><?xml version="1.0" encoding="utf-8"?>
<sst xmlns="http://schemas.openxmlformats.org/spreadsheetml/2006/main" count="3302" uniqueCount="411">
  <si>
    <t>地区名</t>
    <rPh sb="0" eb="1">
      <t>チ</t>
    </rPh>
    <rPh sb="1" eb="2">
      <t>ク</t>
    </rPh>
    <rPh sb="2" eb="3">
      <t>メイ</t>
    </rPh>
    <phoneticPr fontId="2"/>
  </si>
  <si>
    <t>ショップ名</t>
    <rPh sb="4" eb="5">
      <t>メイ</t>
    </rPh>
    <phoneticPr fontId="2"/>
  </si>
  <si>
    <t>年度</t>
  </si>
  <si>
    <t>1月</t>
    <rPh sb="1" eb="2">
      <t>ガツ</t>
    </rPh>
    <phoneticPr fontId="2"/>
  </si>
  <si>
    <t>2月</t>
  </si>
  <si>
    <t>3月</t>
  </si>
  <si>
    <t>第1四半期</t>
    <rPh sb="0" eb="1">
      <t>ダイ</t>
    </rPh>
    <rPh sb="2" eb="5">
      <t>シハンキ</t>
    </rPh>
    <phoneticPr fontId="2"/>
  </si>
  <si>
    <t>4月</t>
  </si>
  <si>
    <t>5月</t>
  </si>
  <si>
    <t>6月</t>
  </si>
  <si>
    <t>関東</t>
    <rPh sb="0" eb="2">
      <t>カントウ</t>
    </rPh>
    <phoneticPr fontId="2"/>
  </si>
  <si>
    <t>胡桃本舗</t>
    <rPh sb="0" eb="2">
      <t>クルミ</t>
    </rPh>
    <rPh sb="2" eb="4">
      <t>ホンポ</t>
    </rPh>
    <phoneticPr fontId="2"/>
  </si>
  <si>
    <t>計</t>
    <rPh sb="0" eb="1">
      <t>ケイ</t>
    </rPh>
    <phoneticPr fontId="2"/>
  </si>
  <si>
    <t>菜ッ津堂</t>
  </si>
  <si>
    <t>美乾屋</t>
    <rPh sb="0" eb="1">
      <t>ビ</t>
    </rPh>
    <rPh sb="1" eb="2">
      <t>カワ</t>
    </rPh>
    <rPh sb="2" eb="3">
      <t>ヤ</t>
    </rPh>
    <phoneticPr fontId="3"/>
  </si>
  <si>
    <t>関東地区計</t>
    <rPh sb="0" eb="2">
      <t>カントウ</t>
    </rPh>
    <rPh sb="2" eb="4">
      <t>チク</t>
    </rPh>
    <rPh sb="4" eb="5">
      <t>ケイ</t>
    </rPh>
    <phoneticPr fontId="2"/>
  </si>
  <si>
    <t>関西</t>
    <rPh sb="0" eb="2">
      <t>カンサイ</t>
    </rPh>
    <phoneticPr fontId="2"/>
  </si>
  <si>
    <t>桜Beans</t>
    <rPh sb="0" eb="1">
      <t>サクラ</t>
    </rPh>
    <phoneticPr fontId="2"/>
  </si>
  <si>
    <t>玲豆ん堂</t>
    <rPh sb="0" eb="1">
      <t>レイ</t>
    </rPh>
    <rPh sb="1" eb="2">
      <t>マメ</t>
    </rPh>
    <rPh sb="3" eb="4">
      <t>ドウ</t>
    </rPh>
    <phoneticPr fontId="2"/>
  </si>
  <si>
    <t>関西地区計</t>
    <rPh sb="0" eb="2">
      <t>カンサイ</t>
    </rPh>
    <rPh sb="2" eb="4">
      <t>チク</t>
    </rPh>
    <rPh sb="4" eb="5">
      <t>ケイ</t>
    </rPh>
    <phoneticPr fontId="2"/>
  </si>
  <si>
    <t>全地区計</t>
    <rPh sb="0" eb="1">
      <t>ゼン</t>
    </rPh>
    <rPh sb="1" eb="3">
      <t>チク</t>
    </rPh>
    <rPh sb="3" eb="4">
      <t>ケイ</t>
    </rPh>
    <phoneticPr fontId="2"/>
  </si>
  <si>
    <t>氏名</t>
    <rPh sb="0" eb="2">
      <t>シメイ</t>
    </rPh>
    <phoneticPr fontId="2"/>
  </si>
  <si>
    <t>住所</t>
    <rPh sb="0" eb="2">
      <t>ジュウショ</t>
    </rPh>
    <phoneticPr fontId="2"/>
  </si>
  <si>
    <t>都道府県</t>
    <rPh sb="0" eb="4">
      <t>トドウフケン</t>
    </rPh>
    <phoneticPr fontId="2"/>
  </si>
  <si>
    <t>東京都</t>
    <rPh sb="0" eb="3">
      <t>トウキョウト</t>
    </rPh>
    <phoneticPr fontId="2"/>
  </si>
  <si>
    <t>大阪府</t>
    <rPh sb="0" eb="3">
      <t>オオサカフ</t>
    </rPh>
    <phoneticPr fontId="2"/>
  </si>
  <si>
    <t>京都府</t>
    <rPh sb="0" eb="3">
      <t>キョウトフ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</si>
  <si>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</si>
  <si>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</si>
  <si>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No.</t>
    <phoneticPr fontId="2"/>
  </si>
  <si>
    <t>日付</t>
    <rPh sb="0" eb="2">
      <t>ヒヅケ</t>
    </rPh>
    <phoneticPr fontId="2"/>
  </si>
  <si>
    <t>種類</t>
    <rPh sb="0" eb="2">
      <t>シュルイ</t>
    </rPh>
    <phoneticPr fontId="2"/>
  </si>
  <si>
    <t>原産国</t>
    <rPh sb="0" eb="2">
      <t>ゲンサン</t>
    </rPh>
    <rPh sb="2" eb="3">
      <t>コク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</si>
  <si>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</si>
  <si>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</si>
  <si>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売上</t>
    <rPh sb="0" eb="2">
      <t>ウリアゲ</t>
    </rPh>
    <phoneticPr fontId="2"/>
  </si>
  <si>
    <t>美乾屋</t>
    <rPh sb="0" eb="1">
      <t>ビ</t>
    </rPh>
    <rPh sb="1" eb="2">
      <t>カワ</t>
    </rPh>
    <rPh sb="2" eb="3">
      <t>ヤ</t>
    </rPh>
    <phoneticPr fontId="2"/>
  </si>
  <si>
    <t>ナッツ</t>
  </si>
  <si>
    <t>アメリカ</t>
  </si>
  <si>
    <t>桜Beans</t>
    <rPh sb="0" eb="6">
      <t>サクラビーンズ</t>
    </rPh>
    <phoneticPr fontId="2"/>
  </si>
  <si>
    <t>玲豆ん堂</t>
    <rPh sb="0" eb="4">
      <t>レイズンドウ</t>
    </rPh>
    <phoneticPr fontId="2"/>
  </si>
  <si>
    <t>ドライフルーツ</t>
  </si>
  <si>
    <t>フィリピン</t>
  </si>
  <si>
    <t>菜ッ津堂</t>
    <rPh sb="0" eb="1">
      <t>ナ</t>
    </rPh>
    <rPh sb="1" eb="2">
      <t>ッ</t>
    </rPh>
    <rPh sb="2" eb="4">
      <t>ツドウ</t>
    </rPh>
    <phoneticPr fontId="2"/>
  </si>
  <si>
    <t>インド</t>
  </si>
  <si>
    <t>カリフォルニア</t>
  </si>
  <si>
    <t>DM送付</t>
    <rPh sb="2" eb="4">
      <t>ソウフ</t>
    </rPh>
    <phoneticPr fontId="2"/>
  </si>
  <si>
    <t>カードNo.</t>
    <phoneticPr fontId="2"/>
  </si>
  <si>
    <t>MW002</t>
  </si>
  <si>
    <t>MW003</t>
  </si>
  <si>
    <t>MW004</t>
  </si>
  <si>
    <t>MW005</t>
  </si>
  <si>
    <t>MW006</t>
  </si>
  <si>
    <t>MW007</t>
  </si>
  <si>
    <t>MW008</t>
  </si>
  <si>
    <t>MW009</t>
  </si>
  <si>
    <t>MW010</t>
  </si>
  <si>
    <t>MW011</t>
  </si>
  <si>
    <t>MW012</t>
  </si>
  <si>
    <t>MW013</t>
  </si>
  <si>
    <t>MW014</t>
  </si>
  <si>
    <t>MW015</t>
  </si>
  <si>
    <t>MW016</t>
  </si>
  <si>
    <t>MW017</t>
  </si>
  <si>
    <t>MW018</t>
  </si>
  <si>
    <t>MW019</t>
  </si>
  <si>
    <t>MW020</t>
  </si>
  <si>
    <t>MW021</t>
  </si>
  <si>
    <t>MW022</t>
  </si>
  <si>
    <t>種田久美子</t>
    <rPh sb="0" eb="2">
      <t>タネダ</t>
    </rPh>
    <rPh sb="2" eb="5">
      <t>クミコ</t>
    </rPh>
    <phoneticPr fontId="2"/>
  </si>
  <si>
    <t>大塚澪</t>
    <rPh sb="0" eb="2">
      <t>オオツカ</t>
    </rPh>
    <rPh sb="2" eb="3">
      <t>ミオ</t>
    </rPh>
    <phoneticPr fontId="2"/>
  </si>
  <si>
    <t>相澤優斗</t>
    <rPh sb="0" eb="2">
      <t>アイザワ</t>
    </rPh>
    <rPh sb="2" eb="4">
      <t>ユウト</t>
    </rPh>
    <phoneticPr fontId="2"/>
  </si>
  <si>
    <t>塩川明日香</t>
    <rPh sb="0" eb="2">
      <t>シオカワ</t>
    </rPh>
    <rPh sb="2" eb="5">
      <t>アスカ</t>
    </rPh>
    <phoneticPr fontId="2"/>
  </si>
  <si>
    <t>山口一輝</t>
    <rPh sb="0" eb="2">
      <t>ヤマグチ</t>
    </rPh>
    <rPh sb="2" eb="4">
      <t>イッキ</t>
    </rPh>
    <phoneticPr fontId="2"/>
  </si>
  <si>
    <t>春日杏</t>
    <rPh sb="0" eb="2">
      <t>カスガ</t>
    </rPh>
    <rPh sb="2" eb="3">
      <t>アン</t>
    </rPh>
    <phoneticPr fontId="2"/>
  </si>
  <si>
    <t>里中美咲</t>
    <rPh sb="0" eb="2">
      <t>サトナカ</t>
    </rPh>
    <rPh sb="2" eb="4">
      <t>ミサキ</t>
    </rPh>
    <phoneticPr fontId="2"/>
  </si>
  <si>
    <t>根岸拓也</t>
    <rPh sb="0" eb="2">
      <t>ネギシ</t>
    </rPh>
    <rPh sb="2" eb="4">
      <t>タクヤ</t>
    </rPh>
    <phoneticPr fontId="2"/>
  </si>
  <si>
    <t>柿崎結菜</t>
    <rPh sb="0" eb="2">
      <t>カキザキ</t>
    </rPh>
    <rPh sb="2" eb="4">
      <t>ユウナ</t>
    </rPh>
    <phoneticPr fontId="2"/>
  </si>
  <si>
    <t>水口幸子</t>
    <rPh sb="0" eb="4">
      <t>ミズクチサチコ</t>
    </rPh>
    <phoneticPr fontId="2"/>
  </si>
  <si>
    <t>長谷川由美子</t>
    <rPh sb="0" eb="3">
      <t>ハセガワ</t>
    </rPh>
    <rPh sb="3" eb="6">
      <t>ユミコ</t>
    </rPh>
    <phoneticPr fontId="2"/>
  </si>
  <si>
    <t>甲斐健太</t>
    <rPh sb="0" eb="2">
      <t>カイ</t>
    </rPh>
    <rPh sb="2" eb="4">
      <t>ケンタ</t>
    </rPh>
    <phoneticPr fontId="2"/>
  </si>
  <si>
    <t>南唯一</t>
    <rPh sb="0" eb="1">
      <t>ミナミ</t>
    </rPh>
    <rPh sb="1" eb="2">
      <t>ユイ</t>
    </rPh>
    <rPh sb="2" eb="3">
      <t>イチ</t>
    </rPh>
    <phoneticPr fontId="2"/>
  </si>
  <si>
    <t>横田里奈</t>
    <rPh sb="0" eb="2">
      <t>ヨコタ</t>
    </rPh>
    <rPh sb="2" eb="3">
      <t>サト</t>
    </rPh>
    <phoneticPr fontId="2"/>
  </si>
  <si>
    <t>渡部綾乃</t>
    <rPh sb="0" eb="2">
      <t>ワタベ</t>
    </rPh>
    <rPh sb="2" eb="4">
      <t>アヤノ</t>
    </rPh>
    <phoneticPr fontId="2"/>
  </si>
  <si>
    <t>東野正昭</t>
    <rPh sb="0" eb="1">
      <t>ヒガシ</t>
    </rPh>
    <rPh sb="2" eb="4">
      <t>マサアキ</t>
    </rPh>
    <phoneticPr fontId="2"/>
  </si>
  <si>
    <t>千葉県</t>
    <rPh sb="0" eb="3">
      <t>チバケン</t>
    </rPh>
    <phoneticPr fontId="2"/>
  </si>
  <si>
    <t>愛知県</t>
    <rPh sb="0" eb="3">
      <t>アイチケン</t>
    </rPh>
    <phoneticPr fontId="2"/>
  </si>
  <si>
    <t>神奈川県</t>
    <rPh sb="0" eb="4">
      <t>カナガワケン</t>
    </rPh>
    <phoneticPr fontId="2"/>
  </si>
  <si>
    <t>奈良県</t>
    <rPh sb="0" eb="3">
      <t>ナラケン</t>
    </rPh>
    <phoneticPr fontId="2"/>
  </si>
  <si>
    <t>兵庫県</t>
    <rPh sb="0" eb="3">
      <t>ヒョウゴケン</t>
    </rPh>
    <phoneticPr fontId="2"/>
  </si>
  <si>
    <t>栃木県</t>
    <rPh sb="0" eb="3">
      <t>トチギケン</t>
    </rPh>
    <phoneticPr fontId="2"/>
  </si>
  <si>
    <t>岐阜県</t>
    <rPh sb="0" eb="3">
      <t>ギフケン</t>
    </rPh>
    <phoneticPr fontId="2"/>
  </si>
  <si>
    <t>埼玉県</t>
    <rPh sb="0" eb="3">
      <t>サイタマケン</t>
    </rPh>
    <phoneticPr fontId="2"/>
  </si>
  <si>
    <t>静岡県</t>
    <rPh sb="0" eb="3">
      <t>シズオカケン</t>
    </rPh>
    <phoneticPr fontId="2"/>
  </si>
  <si>
    <t>市区町村番地</t>
    <rPh sb="0" eb="6">
      <t>シクチョウソンバンチ</t>
    </rPh>
    <phoneticPr fontId="2"/>
  </si>
  <si>
    <t>電話番号</t>
    <rPh sb="0" eb="4">
      <t>デンワバンゴウ</t>
    </rPh>
    <phoneticPr fontId="2"/>
  </si>
  <si>
    <t>久米佑一朗</t>
    <rPh sb="0" eb="2">
      <t>クメ</t>
    </rPh>
    <rPh sb="2" eb="4">
      <t>ユウイチ</t>
    </rPh>
    <rPh sb="4" eb="5">
      <t>ロウ</t>
    </rPh>
    <phoneticPr fontId="2"/>
  </si>
  <si>
    <t>柿崎翼</t>
    <rPh sb="0" eb="2">
      <t>カキザキ</t>
    </rPh>
    <rPh sb="2" eb="3">
      <t>ツバサ</t>
    </rPh>
    <phoneticPr fontId="2"/>
  </si>
  <si>
    <t>北山幸恵</t>
    <rPh sb="0" eb="2">
      <t>キタヤマ</t>
    </rPh>
    <rPh sb="2" eb="4">
      <t>サチエ</t>
    </rPh>
    <phoneticPr fontId="2"/>
  </si>
  <si>
    <t>笛木雅也</t>
    <rPh sb="0" eb="2">
      <t>フエキ</t>
    </rPh>
    <rPh sb="2" eb="4">
      <t>マサヤ</t>
    </rPh>
    <phoneticPr fontId="2"/>
  </si>
  <si>
    <t>19671227</t>
  </si>
  <si>
    <t>19700703</t>
  </si>
  <si>
    <t>19761221</t>
  </si>
  <si>
    <t>19710801</t>
  </si>
  <si>
    <t>19940825</t>
  </si>
  <si>
    <t>19770518</t>
  </si>
  <si>
    <t>19811109</t>
  </si>
  <si>
    <t>19570322</t>
  </si>
  <si>
    <t>19600501</t>
  </si>
  <si>
    <t>19860605</t>
  </si>
  <si>
    <t>19620603</t>
  </si>
  <si>
    <t>19890419</t>
  </si>
  <si>
    <t>19910829</t>
  </si>
  <si>
    <t>19620401</t>
  </si>
  <si>
    <t>19951007</t>
  </si>
  <si>
    <t>19790514</t>
  </si>
  <si>
    <t>19860816</t>
  </si>
  <si>
    <t>19740722</t>
  </si>
  <si>
    <t>19560526</t>
  </si>
  <si>
    <t>19900329</t>
  </si>
  <si>
    <t>19841122</t>
  </si>
  <si>
    <t>入会日</t>
    <rPh sb="0" eb="3">
      <t>ニュウカイビ</t>
    </rPh>
    <phoneticPr fontId="2"/>
  </si>
  <si>
    <t>アプリ会員</t>
    <rPh sb="3" eb="5">
      <t>カイイン</t>
    </rPh>
    <phoneticPr fontId="2"/>
  </si>
  <si>
    <t>携帯メール</t>
    <rPh sb="0" eb="2">
      <t>ケイタイ</t>
    </rPh>
    <phoneticPr fontId="2"/>
  </si>
  <si>
    <t>WEB会員</t>
    <rPh sb="3" eb="5">
      <t>カイイン</t>
    </rPh>
    <phoneticPr fontId="2"/>
  </si>
  <si>
    <t>AP002</t>
  </si>
  <si>
    <t>AP003</t>
  </si>
  <si>
    <t>AP004</t>
  </si>
  <si>
    <t>AP005</t>
  </si>
  <si>
    <t>AP006</t>
  </si>
  <si>
    <t>WE002</t>
  </si>
  <si>
    <t>WE003</t>
  </si>
  <si>
    <t>WE004</t>
  </si>
  <si>
    <t>WE005</t>
  </si>
  <si>
    <t>第2四半期</t>
    <rPh sb="0" eb="1">
      <t>ダイ</t>
    </rPh>
    <rPh sb="2" eb="5">
      <t>シハンキ</t>
    </rPh>
    <phoneticPr fontId="2"/>
  </si>
  <si>
    <t>商品ID</t>
    <rPh sb="0" eb="2">
      <t>ショウヒン</t>
    </rPh>
    <phoneticPr fontId="2"/>
  </si>
  <si>
    <t>商品名</t>
    <rPh sb="0" eb="3">
      <t>ショウヒンメイ</t>
    </rPh>
    <phoneticPr fontId="2"/>
  </si>
  <si>
    <t>Ｎ001</t>
  </si>
  <si>
    <t>アーモンド</t>
  </si>
  <si>
    <t>Ｎ002</t>
  </si>
  <si>
    <t>Ｎ003</t>
  </si>
  <si>
    <t>Ｎ005</t>
  </si>
  <si>
    <t>カシューナッツ</t>
  </si>
  <si>
    <t>Ｎ006</t>
  </si>
  <si>
    <t>Ｎ007</t>
  </si>
  <si>
    <t>クルミ</t>
  </si>
  <si>
    <t>Ｎ008</t>
  </si>
  <si>
    <t>Ｎ009</t>
  </si>
  <si>
    <t>Ｎ010</t>
  </si>
  <si>
    <t>ピスタチオ</t>
  </si>
  <si>
    <t>Ｎ011</t>
  </si>
  <si>
    <t>Ｎ012</t>
  </si>
  <si>
    <t>マカデミア</t>
  </si>
  <si>
    <t>D001</t>
  </si>
  <si>
    <t>パイン</t>
  </si>
  <si>
    <t>ブルーベリー</t>
  </si>
  <si>
    <t>D003</t>
  </si>
  <si>
    <t>D004</t>
  </si>
  <si>
    <t>プルーン</t>
  </si>
  <si>
    <t>D005</t>
  </si>
  <si>
    <t>D006</t>
  </si>
  <si>
    <t>マンゴー</t>
  </si>
  <si>
    <t>D007</t>
  </si>
  <si>
    <t>D008</t>
  </si>
  <si>
    <t>レーズン</t>
  </si>
  <si>
    <t>郵便番号</t>
    <rPh sb="0" eb="4">
      <t>ユウビンバンゴウ</t>
    </rPh>
    <phoneticPr fontId="2"/>
  </si>
  <si>
    <t>カード番号</t>
    <rPh sb="3" eb="5">
      <t>バンゴウ</t>
    </rPh>
    <phoneticPr fontId="2"/>
  </si>
  <si>
    <t>会員ランク</t>
    <rPh sb="0" eb="2">
      <t>カイイン</t>
    </rPh>
    <phoneticPr fontId="2"/>
  </si>
  <si>
    <t>MW001</t>
  </si>
  <si>
    <t>263-5552</t>
  </si>
  <si>
    <t>千葉市稲毛区あやめ台＊＊＊</t>
    <phoneticPr fontId="2"/>
  </si>
  <si>
    <t>471-0835</t>
  </si>
  <si>
    <t>豊田市曙町＊＊＊</t>
    <phoneticPr fontId="2"/>
  </si>
  <si>
    <t>070-****-0002</t>
  </si>
  <si>
    <t>1010-11-002</t>
    <phoneticPr fontId="2"/>
  </si>
  <si>
    <t>110-0005</t>
  </si>
  <si>
    <t>090-****-0025</t>
  </si>
  <si>
    <t>1020-12-003</t>
    <phoneticPr fontId="2"/>
  </si>
  <si>
    <t>ブロンズ</t>
  </si>
  <si>
    <t>215-0023</t>
  </si>
  <si>
    <t>川崎市麻生区片平＊＊＊</t>
    <phoneticPr fontId="2"/>
  </si>
  <si>
    <t>080-****-0003</t>
  </si>
  <si>
    <t>1030-13-004</t>
    <phoneticPr fontId="2"/>
  </si>
  <si>
    <t>530-0017</t>
  </si>
  <si>
    <t>大阪市北区角田町＊＊＊</t>
    <phoneticPr fontId="2"/>
  </si>
  <si>
    <t>090-****-0004</t>
  </si>
  <si>
    <t>1040-14-005</t>
    <phoneticPr fontId="2"/>
  </si>
  <si>
    <t>プラチナ</t>
  </si>
  <si>
    <t>634-0001</t>
  </si>
  <si>
    <t>橿原市太田市町＊＊＊</t>
    <phoneticPr fontId="2"/>
  </si>
  <si>
    <t>090-****-0005</t>
  </si>
  <si>
    <t>1050-15-006</t>
    <phoneticPr fontId="2"/>
  </si>
  <si>
    <t>ダイヤモンド</t>
  </si>
  <si>
    <t>659-0013</t>
  </si>
  <si>
    <t>芦屋市岩園町＊＊＊</t>
    <phoneticPr fontId="2"/>
  </si>
  <si>
    <t>090-****-0006</t>
  </si>
  <si>
    <t>1060-16-007</t>
    <phoneticPr fontId="2"/>
  </si>
  <si>
    <t>ゴールド</t>
  </si>
  <si>
    <t>104-0044</t>
  </si>
  <si>
    <t>1070-17-008</t>
    <phoneticPr fontId="2"/>
  </si>
  <si>
    <t>レギュラー</t>
    <phoneticPr fontId="2"/>
  </si>
  <si>
    <t>234-0011</t>
  </si>
  <si>
    <t>千葉市若葉区大草町＊＊＊</t>
    <phoneticPr fontId="2"/>
  </si>
  <si>
    <t>080-****-0001</t>
  </si>
  <si>
    <t>1080-18-009</t>
    <phoneticPr fontId="2"/>
  </si>
  <si>
    <t>569-1114</t>
  </si>
  <si>
    <t>高槻市別所本町＊＊＊</t>
    <rPh sb="0" eb="3">
      <t>タカツキシ</t>
    </rPh>
    <rPh sb="3" eb="5">
      <t>ベッショ</t>
    </rPh>
    <rPh sb="5" eb="7">
      <t>ホンマチ</t>
    </rPh>
    <phoneticPr fontId="2"/>
  </si>
  <si>
    <t>090-****-0007</t>
  </si>
  <si>
    <t>1090-19-010</t>
    <phoneticPr fontId="2"/>
  </si>
  <si>
    <t>552-0003</t>
  </si>
  <si>
    <t>大阪市港区磯路＊＊＊</t>
    <phoneticPr fontId="2"/>
  </si>
  <si>
    <t>090-****-0111</t>
  </si>
  <si>
    <t>1100-20-011</t>
    <phoneticPr fontId="2"/>
  </si>
  <si>
    <t>シルバー</t>
  </si>
  <si>
    <t>327-0004</t>
  </si>
  <si>
    <t>佐野市赤坂町＊＊＊</t>
    <phoneticPr fontId="2"/>
  </si>
  <si>
    <t>0283-**-0000</t>
    <phoneticPr fontId="2"/>
  </si>
  <si>
    <t>1110-21-012</t>
    <phoneticPr fontId="2"/>
  </si>
  <si>
    <t>501-6207</t>
  </si>
  <si>
    <t>羽島市足近町＊＊＊</t>
    <phoneticPr fontId="2"/>
  </si>
  <si>
    <t>058-***-0000</t>
    <phoneticPr fontId="2"/>
  </si>
  <si>
    <t>1120-22-013</t>
    <phoneticPr fontId="2"/>
  </si>
  <si>
    <t>123-0842</t>
  </si>
  <si>
    <t>足立区栗原＊＊＊</t>
    <phoneticPr fontId="2"/>
  </si>
  <si>
    <t>080-****-0002</t>
    <phoneticPr fontId="2"/>
  </si>
  <si>
    <t>1130-23-014</t>
    <phoneticPr fontId="2"/>
  </si>
  <si>
    <t>プレミアム</t>
  </si>
  <si>
    <t>1140-24-015</t>
    <phoneticPr fontId="2"/>
  </si>
  <si>
    <t>MW017</t>
    <phoneticPr fontId="2"/>
  </si>
  <si>
    <t>350-1126</t>
    <phoneticPr fontId="2"/>
  </si>
  <si>
    <t>川越市旭町＊＊＊</t>
    <phoneticPr fontId="2"/>
  </si>
  <si>
    <t>090-****-0100</t>
  </si>
  <si>
    <t>1160-26-017</t>
    <phoneticPr fontId="2"/>
  </si>
  <si>
    <t>ロイヤル</t>
  </si>
  <si>
    <t>564-0051</t>
    <phoneticPr fontId="2"/>
  </si>
  <si>
    <t>吹田市豊津町＊＊＊</t>
    <rPh sb="0" eb="2">
      <t>スイタ</t>
    </rPh>
    <rPh sb="2" eb="3">
      <t>シ</t>
    </rPh>
    <rPh sb="3" eb="5">
      <t>トヨツ</t>
    </rPh>
    <rPh sb="5" eb="6">
      <t>マチ</t>
    </rPh>
    <phoneticPr fontId="2"/>
  </si>
  <si>
    <t>070-****-0101</t>
    <phoneticPr fontId="2"/>
  </si>
  <si>
    <t>1170-27-018</t>
    <phoneticPr fontId="2"/>
  </si>
  <si>
    <t>410-0844</t>
    <phoneticPr fontId="2"/>
  </si>
  <si>
    <t>沼津市春日町＊＊＊</t>
    <phoneticPr fontId="2"/>
  </si>
  <si>
    <t>090-****-0102</t>
  </si>
  <si>
    <t>1180-28-019</t>
    <phoneticPr fontId="2"/>
  </si>
  <si>
    <t>601-1394</t>
    <phoneticPr fontId="2"/>
  </si>
  <si>
    <t>宇治市池尾仙郷山＊＊＊</t>
    <phoneticPr fontId="2"/>
  </si>
  <si>
    <t>ゴールド</t>
    <phoneticPr fontId="2"/>
  </si>
  <si>
    <t>462-0858</t>
    <phoneticPr fontId="2"/>
  </si>
  <si>
    <t>名古屋市北区大蔵町＊＊＊</t>
    <phoneticPr fontId="2"/>
  </si>
  <si>
    <t>090-****-0103</t>
  </si>
  <si>
    <t>1200-30-021</t>
    <phoneticPr fontId="2"/>
  </si>
  <si>
    <t>182-0016</t>
    <phoneticPr fontId="2"/>
  </si>
  <si>
    <t>調布市佐須町＊＊＊</t>
    <phoneticPr fontId="2"/>
  </si>
  <si>
    <t>090-****-0104</t>
  </si>
  <si>
    <t>1210-31-022</t>
    <phoneticPr fontId="2"/>
  </si>
  <si>
    <t>ロイヤル</t>
    <phoneticPr fontId="2"/>
  </si>
  <si>
    <t>ゴールド</t>
    <phoneticPr fontId="2"/>
  </si>
  <si>
    <t>レギュラー</t>
  </si>
  <si>
    <t>090-****-0001</t>
    <phoneticPr fontId="2"/>
  </si>
  <si>
    <t>1000-10-001</t>
    <phoneticPr fontId="2"/>
  </si>
  <si>
    <t>豊田市曙町＊＊＊</t>
    <phoneticPr fontId="2"/>
  </si>
  <si>
    <t>1010-11-002</t>
    <phoneticPr fontId="2"/>
  </si>
  <si>
    <t>台東区上野桜＊＊＊</t>
    <phoneticPr fontId="2"/>
  </si>
  <si>
    <t>1020-12-003</t>
    <phoneticPr fontId="2"/>
  </si>
  <si>
    <t>川崎市麻生区片平＊＊＊</t>
    <phoneticPr fontId="2"/>
  </si>
  <si>
    <t>中央区明石町＊＊＊</t>
    <phoneticPr fontId="2"/>
  </si>
  <si>
    <t>070-****-0201</t>
    <phoneticPr fontId="2"/>
  </si>
  <si>
    <t>1190-29-020</t>
    <phoneticPr fontId="2"/>
  </si>
  <si>
    <t>No.</t>
    <phoneticPr fontId="2"/>
  </si>
  <si>
    <t>会員ID</t>
    <rPh sb="0" eb="2">
      <t>カイイン</t>
    </rPh>
    <phoneticPr fontId="2"/>
  </si>
  <si>
    <t>千葉県千葉市稲毛区あやめ台＊＊＊</t>
    <phoneticPr fontId="2"/>
  </si>
  <si>
    <t>090-****-0001</t>
    <phoneticPr fontId="2"/>
  </si>
  <si>
    <t>1000-10-001</t>
    <phoneticPr fontId="2"/>
  </si>
  <si>
    <t>愛知県豊田市曙町＊＊＊</t>
    <phoneticPr fontId="2"/>
  </si>
  <si>
    <t>1010-11-002</t>
    <phoneticPr fontId="2"/>
  </si>
  <si>
    <t>東京都台東区上野桜＊＊＊</t>
    <phoneticPr fontId="2"/>
  </si>
  <si>
    <t>1020-12-003</t>
    <phoneticPr fontId="2"/>
  </si>
  <si>
    <t>神奈川県川崎市麻生区片平＊＊＊</t>
    <phoneticPr fontId="2"/>
  </si>
  <si>
    <t>1030-13-004</t>
    <phoneticPr fontId="2"/>
  </si>
  <si>
    <t>大阪府大阪市北区角田町＊＊＊</t>
    <phoneticPr fontId="2"/>
  </si>
  <si>
    <t>1040-14-005</t>
    <phoneticPr fontId="2"/>
  </si>
  <si>
    <t>奈良県橿原市太田市町＊＊＊</t>
    <phoneticPr fontId="2"/>
  </si>
  <si>
    <t>1050-15-006</t>
    <phoneticPr fontId="2"/>
  </si>
  <si>
    <t>兵庫県芦屋市岩園町＊＊＊</t>
    <phoneticPr fontId="2"/>
  </si>
  <si>
    <t>1060-16-007</t>
    <phoneticPr fontId="2"/>
  </si>
  <si>
    <t>東京都中央区明石町＊＊＊</t>
    <phoneticPr fontId="2"/>
  </si>
  <si>
    <t>070-****-0201</t>
    <phoneticPr fontId="2"/>
  </si>
  <si>
    <t>1070-17-008</t>
    <phoneticPr fontId="2"/>
  </si>
  <si>
    <t>千葉県千葉市若葉区大草町＊＊＊</t>
    <phoneticPr fontId="2"/>
  </si>
  <si>
    <t>1080-18-009</t>
    <phoneticPr fontId="2"/>
  </si>
  <si>
    <t>大阪府高槻市別所本町＊＊＊</t>
    <phoneticPr fontId="2"/>
  </si>
  <si>
    <t>1090-19-010</t>
    <phoneticPr fontId="2"/>
  </si>
  <si>
    <t>レギュラー</t>
    <phoneticPr fontId="2"/>
  </si>
  <si>
    <t>大阪府大阪市港区磯路＊＊＊</t>
    <phoneticPr fontId="2"/>
  </si>
  <si>
    <t>1100-20-011</t>
    <phoneticPr fontId="2"/>
  </si>
  <si>
    <t>栃木県佐野市赤坂町＊＊＊</t>
    <phoneticPr fontId="2"/>
  </si>
  <si>
    <t>0283-**-0000</t>
    <phoneticPr fontId="2"/>
  </si>
  <si>
    <t>1110-21-012</t>
    <phoneticPr fontId="2"/>
  </si>
  <si>
    <t>岐阜県羽島市足近町＊＊＊</t>
    <phoneticPr fontId="2"/>
  </si>
  <si>
    <t>058-***-0000</t>
    <phoneticPr fontId="2"/>
  </si>
  <si>
    <t>1120-22-013</t>
    <phoneticPr fontId="2"/>
  </si>
  <si>
    <t>東京都足立区栗原＊＊＊</t>
    <phoneticPr fontId="2"/>
  </si>
  <si>
    <t>080-****-0002</t>
    <phoneticPr fontId="2"/>
  </si>
  <si>
    <t>1130-23-014</t>
    <phoneticPr fontId="2"/>
  </si>
  <si>
    <t>栃木県佐野市赤坂町＊＊＊</t>
    <phoneticPr fontId="2"/>
  </si>
  <si>
    <t>0283-**-0000</t>
    <phoneticPr fontId="2"/>
  </si>
  <si>
    <t>1140-24-015</t>
    <phoneticPr fontId="2"/>
  </si>
  <si>
    <t>MW017</t>
    <phoneticPr fontId="2"/>
  </si>
  <si>
    <t>350-1126</t>
    <phoneticPr fontId="2"/>
  </si>
  <si>
    <t>埼玉県川越市旭町＊＊＊</t>
    <phoneticPr fontId="2"/>
  </si>
  <si>
    <t>1160-26-017</t>
    <phoneticPr fontId="2"/>
  </si>
  <si>
    <t>564-0051</t>
    <phoneticPr fontId="2"/>
  </si>
  <si>
    <t>大阪府吹田市豊津町＊＊＊</t>
    <phoneticPr fontId="2"/>
  </si>
  <si>
    <t>070-****-0101</t>
    <phoneticPr fontId="2"/>
  </si>
  <si>
    <t>1170-27-018</t>
    <phoneticPr fontId="2"/>
  </si>
  <si>
    <t>410-0844</t>
    <phoneticPr fontId="2"/>
  </si>
  <si>
    <t>静岡県沼津市春日町＊＊＊</t>
    <phoneticPr fontId="2"/>
  </si>
  <si>
    <t>1180-28-019</t>
    <phoneticPr fontId="2"/>
  </si>
  <si>
    <t>601-1394</t>
    <phoneticPr fontId="2"/>
  </si>
  <si>
    <t>京都府宇治市池尾仙郷山＊＊＊</t>
    <phoneticPr fontId="2"/>
  </si>
  <si>
    <t>1190-29-020</t>
    <phoneticPr fontId="2"/>
  </si>
  <si>
    <t>462-0858</t>
    <phoneticPr fontId="2"/>
  </si>
  <si>
    <t>愛知県名古屋市北区大蔵町＊＊＊</t>
    <phoneticPr fontId="2"/>
  </si>
  <si>
    <t>1200-30-021</t>
    <phoneticPr fontId="2"/>
  </si>
  <si>
    <t>182-0016</t>
    <phoneticPr fontId="2"/>
  </si>
  <si>
    <t>東京都調布市佐須町＊＊＊</t>
    <phoneticPr fontId="2"/>
  </si>
  <si>
    <t>1210-31-022</t>
    <phoneticPr fontId="2"/>
  </si>
  <si>
    <t>東京都</t>
    <phoneticPr fontId="2"/>
  </si>
  <si>
    <t>千葉県千葉市稲毛区あやめ台＊＊＊</t>
    <phoneticPr fontId="2"/>
  </si>
  <si>
    <t>ロイヤル</t>
    <phoneticPr fontId="2"/>
  </si>
  <si>
    <t>愛知県豊田市曙町＊＊＊</t>
    <phoneticPr fontId="2"/>
  </si>
  <si>
    <t>神奈川県川崎市麻生区片平＊＊＊</t>
    <phoneticPr fontId="2"/>
  </si>
  <si>
    <t>兵庫県芦屋市岩園町＊＊＊</t>
    <phoneticPr fontId="2"/>
  </si>
  <si>
    <t>大阪府高槻市別所本町＊＊＊</t>
    <phoneticPr fontId="2"/>
  </si>
  <si>
    <t>1090-19-010</t>
    <phoneticPr fontId="2"/>
  </si>
  <si>
    <t>レギュラー</t>
    <phoneticPr fontId="2"/>
  </si>
  <si>
    <t>058-***-0000</t>
    <phoneticPr fontId="2"/>
  </si>
  <si>
    <t>1130-23-014</t>
    <phoneticPr fontId="2"/>
  </si>
  <si>
    <t>MW017</t>
    <phoneticPr fontId="2"/>
  </si>
  <si>
    <t>1160-26-017</t>
    <phoneticPr fontId="2"/>
  </si>
  <si>
    <t>大阪府吹田市豊津町＊＊＊</t>
    <phoneticPr fontId="2"/>
  </si>
  <si>
    <t>070-****-0101</t>
    <phoneticPr fontId="2"/>
  </si>
  <si>
    <t>静岡県沼津市春日町＊＊＊</t>
    <phoneticPr fontId="2"/>
  </si>
  <si>
    <t>182-0016</t>
    <phoneticPr fontId="2"/>
  </si>
  <si>
    <t>東京都調布市佐須町＊＊＊</t>
    <phoneticPr fontId="2"/>
  </si>
  <si>
    <t>東京都台東区上野桜＊＊＊</t>
    <phoneticPr fontId="2"/>
  </si>
  <si>
    <t>1090-19-010</t>
    <phoneticPr fontId="2"/>
  </si>
  <si>
    <t>1100-20-011</t>
    <phoneticPr fontId="2"/>
  </si>
  <si>
    <t>東京都足立区栗原＊＊＊</t>
    <phoneticPr fontId="2"/>
  </si>
  <si>
    <t>1140-24-015</t>
    <phoneticPr fontId="2"/>
  </si>
  <si>
    <t>埼玉県川越市旭町＊＊＊</t>
    <phoneticPr fontId="2"/>
  </si>
  <si>
    <t>564-0051</t>
    <phoneticPr fontId="2"/>
  </si>
  <si>
    <t>No.</t>
    <phoneticPr fontId="2"/>
  </si>
  <si>
    <t>千葉市稲毛区あやめ台＊＊＊</t>
    <phoneticPr fontId="2"/>
  </si>
  <si>
    <t>090-****-0001</t>
    <phoneticPr fontId="2"/>
  </si>
  <si>
    <t>大阪市北区角田町＊＊＊</t>
    <phoneticPr fontId="2"/>
  </si>
  <si>
    <t>橿原市太田市町＊＊＊</t>
    <phoneticPr fontId="2"/>
  </si>
  <si>
    <t>1050-15-006</t>
    <phoneticPr fontId="2"/>
  </si>
  <si>
    <t>芦屋市岩園町＊＊＊</t>
    <phoneticPr fontId="2"/>
  </si>
  <si>
    <t>千葉市若葉区大草町＊＊＊</t>
    <phoneticPr fontId="2"/>
  </si>
  <si>
    <t>大阪市港区磯路＊＊＊</t>
    <phoneticPr fontId="2"/>
  </si>
  <si>
    <t>佐野市赤坂町＊＊＊</t>
    <phoneticPr fontId="2"/>
  </si>
  <si>
    <t>1110-21-012</t>
    <phoneticPr fontId="2"/>
  </si>
  <si>
    <t>羽島市足近町＊＊＊</t>
    <phoneticPr fontId="2"/>
  </si>
  <si>
    <t>足立区栗原＊＊＊</t>
    <phoneticPr fontId="2"/>
  </si>
  <si>
    <t>350-1126</t>
    <phoneticPr fontId="2"/>
  </si>
  <si>
    <t>川越市旭町＊＊＊</t>
    <phoneticPr fontId="2"/>
  </si>
  <si>
    <t>410-0844</t>
    <phoneticPr fontId="2"/>
  </si>
  <si>
    <t>沼津市春日町＊＊＊</t>
    <phoneticPr fontId="2"/>
  </si>
  <si>
    <t>宇治市池尾仙郷山＊＊＊</t>
    <phoneticPr fontId="2"/>
  </si>
  <si>
    <t>名古屋市北区大蔵町＊＊＊</t>
    <phoneticPr fontId="2"/>
  </si>
  <si>
    <t>1200-30-021</t>
    <phoneticPr fontId="2"/>
  </si>
  <si>
    <t>調布市佐須町＊＊＊</t>
    <phoneticPr fontId="2"/>
  </si>
  <si>
    <t>1210-31-022</t>
    <phoneticPr fontId="2"/>
  </si>
  <si>
    <t>No.</t>
    <phoneticPr fontId="2"/>
  </si>
  <si>
    <t>AP001</t>
    <phoneticPr fontId="2"/>
  </si>
  <si>
    <t>桜木瑠生</t>
    <rPh sb="0" eb="2">
      <t>サクラギ</t>
    </rPh>
    <rPh sb="2" eb="3">
      <t>ル</t>
    </rPh>
    <rPh sb="3" eb="4">
      <t>セイ</t>
    </rPh>
    <phoneticPr fontId="2"/>
  </si>
  <si>
    <t>ruirui@****.ne.jp</t>
    <phoneticPr fontId="2"/>
  </si>
  <si>
    <t>神楽志桜里</t>
    <rPh sb="0" eb="2">
      <t>カグラ</t>
    </rPh>
    <rPh sb="2" eb="5">
      <t>シオリ</t>
    </rPh>
    <phoneticPr fontId="2"/>
  </si>
  <si>
    <t>shiori@****.ne.jp</t>
    <phoneticPr fontId="2"/>
  </si>
  <si>
    <t>kenta@****.ne.jp</t>
    <phoneticPr fontId="2"/>
  </si>
  <si>
    <t>明智新太</t>
    <rPh sb="0" eb="2">
      <t>アケチ</t>
    </rPh>
    <rPh sb="2" eb="4">
      <t>シンタ</t>
    </rPh>
    <phoneticPr fontId="2"/>
  </si>
  <si>
    <t>sinta@****.ne.jp</t>
    <phoneticPr fontId="2"/>
  </si>
  <si>
    <t>伊集院華代</t>
    <rPh sb="0" eb="3">
      <t>イジュウイン</t>
    </rPh>
    <rPh sb="3" eb="5">
      <t>ハナヨ</t>
    </rPh>
    <phoneticPr fontId="2"/>
  </si>
  <si>
    <t>kayo@****.ne.jp</t>
    <phoneticPr fontId="2"/>
  </si>
  <si>
    <t>一条圭</t>
    <rPh sb="0" eb="2">
      <t>イチジョウ</t>
    </rPh>
    <rPh sb="2" eb="3">
      <t>ケイ</t>
    </rPh>
    <phoneticPr fontId="2"/>
  </si>
  <si>
    <t>kei@****.ne.jp</t>
    <phoneticPr fontId="2"/>
  </si>
  <si>
    <t>メールアドレス</t>
    <phoneticPr fontId="2"/>
  </si>
  <si>
    <t>WE001</t>
    <phoneticPr fontId="2"/>
  </si>
  <si>
    <t>矢沢遥香</t>
    <rPh sb="0" eb="2">
      <t>ヤザワ</t>
    </rPh>
    <rPh sb="2" eb="4">
      <t>ハルカ</t>
    </rPh>
    <phoneticPr fontId="2"/>
  </si>
  <si>
    <t>haruka@****.com</t>
    <phoneticPr fontId="2"/>
  </si>
  <si>
    <t>misaki@****.ne.jp</t>
  </si>
  <si>
    <t>日下部史也</t>
    <rPh sb="0" eb="3">
      <t>クサカベ</t>
    </rPh>
    <rPh sb="3" eb="5">
      <t>フミヤ</t>
    </rPh>
    <phoneticPr fontId="2"/>
  </si>
  <si>
    <t>fumi@****.ne.jp</t>
    <phoneticPr fontId="2"/>
  </si>
  <si>
    <t>阿久津祐太</t>
    <rPh sb="0" eb="2">
      <t>アク</t>
    </rPh>
    <rPh sb="3" eb="4">
      <t>ユウ</t>
    </rPh>
    <rPh sb="4" eb="5">
      <t>タ</t>
    </rPh>
    <phoneticPr fontId="2"/>
  </si>
  <si>
    <t>yuta@****.ne.jp</t>
    <phoneticPr fontId="2"/>
  </si>
  <si>
    <t>久我安奈</t>
    <rPh sb="0" eb="2">
      <t>クガ</t>
    </rPh>
    <rPh sb="2" eb="4">
      <t>アンナ</t>
    </rPh>
    <phoneticPr fontId="2"/>
  </si>
  <si>
    <t>anna@****.ne.jp</t>
    <phoneticPr fontId="2"/>
  </si>
  <si>
    <t>WE006</t>
  </si>
  <si>
    <t>kenta@****.ne.jp</t>
  </si>
  <si>
    <t>●</t>
    <phoneticPr fontId="2"/>
  </si>
  <si>
    <t>千葉県千葉市稲毛区あやめ台＊＊＊</t>
    <phoneticPr fontId="2"/>
  </si>
  <si>
    <t>090-****-0001</t>
    <phoneticPr fontId="2"/>
  </si>
  <si>
    <t>ロイヤル</t>
    <phoneticPr fontId="2"/>
  </si>
  <si>
    <t>東京都中央区明石町＊＊＊</t>
    <phoneticPr fontId="2"/>
  </si>
  <si>
    <t>千葉県千葉市若葉区大草町＊＊＊</t>
    <phoneticPr fontId="2"/>
  </si>
  <si>
    <t>栃木県佐野市赤坂町＊＊＊</t>
    <phoneticPr fontId="2"/>
  </si>
  <si>
    <t>1120-22-013</t>
    <phoneticPr fontId="2"/>
  </si>
  <si>
    <t>1180-28-019</t>
    <phoneticPr fontId="2"/>
  </si>
  <si>
    <t>1200-30-021</t>
    <phoneticPr fontId="2"/>
  </si>
  <si>
    <t>年代</t>
    <rPh sb="0" eb="2">
      <t>ネンダイ</t>
    </rPh>
    <phoneticPr fontId="2"/>
  </si>
  <si>
    <t>月誕生月会員名簿</t>
    <rPh sb="0" eb="1">
      <t>ガツ</t>
    </rPh>
    <rPh sb="1" eb="4">
      <t>タンジョウツキ</t>
    </rPh>
    <rPh sb="4" eb="8">
      <t>カイインメイボ</t>
    </rPh>
    <phoneticPr fontId="2"/>
  </si>
  <si>
    <t>5月売上上位</t>
    <rPh sb="1" eb="2">
      <t>ガツ</t>
    </rPh>
    <rPh sb="2" eb="4">
      <t>ウリアゲ</t>
    </rPh>
    <rPh sb="4" eb="6">
      <t>ジョウイ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</si>
</sst>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General&quot;件&quot;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name val="游ゴシック"/>
      <family val="3"/>
      <charset val="128"/>
    </font>
    <font>
      <sz val="11"/>
      <color rgb="FFFF0000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4" borderId="6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3" xfId="1" applyFont="1" applyBorder="1">
      <alignment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3" fontId="0" fillId="5" borderId="1" xfId="2" applyNumberFormat="1" applyFont="1" applyFill="1" applyBorder="1">
      <alignment vertical="center"/>
    </xf>
    <xf numFmtId="3" fontId="0" fillId="5" borderId="4" xfId="2" applyNumberFormat="1" applyFont="1" applyFill="1" applyBorder="1">
      <alignment vertical="center"/>
    </xf>
    <xf numFmtId="3" fontId="0" fillId="5" borderId="5" xfId="2" applyNumberFormat="1" applyFont="1" applyFill="1" applyBorder="1">
      <alignment vertical="center"/>
    </xf>
    <xf numFmtId="3" fontId="0" fillId="5" borderId="3" xfId="2" applyNumberFormat="1" applyFont="1" applyFill="1" applyBorder="1">
      <alignment vertical="center"/>
    </xf>
    <xf numFmtId="0" fontId="0" fillId="4" borderId="10" xfId="0" applyFill="1" applyBorder="1" applyAlignment="1">
      <alignment horizontal="center" vertical="center"/>
    </xf>
    <xf numFmtId="3" fontId="0" fillId="0" borderId="1" xfId="1" applyNumberFormat="1" applyFont="1" applyBorder="1">
      <alignment vertical="center"/>
    </xf>
    <xf numFmtId="3" fontId="0" fillId="0" borderId="4" xfId="1" applyNumberFormat="1" applyFont="1" applyBorder="1">
      <alignment vertical="center"/>
    </xf>
    <xf numFmtId="3" fontId="0" fillId="0" borderId="5" xfId="1" applyNumberFormat="1" applyFont="1" applyBorder="1">
      <alignment vertical="center"/>
    </xf>
    <xf numFmtId="3" fontId="0" fillId="0" borderId="3" xfId="1" applyNumberFormat="1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0" fillId="0" borderId="4" xfId="1" applyFont="1" applyFill="1" applyBorder="1">
      <alignment vertical="center"/>
    </xf>
    <xf numFmtId="38" fontId="0" fillId="0" borderId="5" xfId="1" applyFont="1" applyFill="1" applyBorder="1">
      <alignment vertical="center"/>
    </xf>
    <xf numFmtId="0" fontId="3" fillId="0" borderId="9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8" fontId="0" fillId="0" borderId="6" xfId="1" applyFont="1" applyFill="1" applyBorder="1">
      <alignment vertical="center"/>
    </xf>
    <xf numFmtId="38" fontId="0" fillId="0" borderId="12" xfId="1" applyFont="1" applyFill="1" applyBorder="1">
      <alignment vertical="center"/>
    </xf>
    <xf numFmtId="38" fontId="0" fillId="0" borderId="13" xfId="1" applyFont="1" applyFill="1" applyBorder="1">
      <alignment vertical="center"/>
    </xf>
    <xf numFmtId="38" fontId="0" fillId="0" borderId="11" xfId="1" applyFont="1" applyFill="1" applyBorder="1">
      <alignment vertical="center"/>
    </xf>
    <xf numFmtId="0" fontId="3" fillId="5" borderId="14" xfId="0" applyFont="1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38" fontId="0" fillId="5" borderId="14" xfId="1" applyFont="1" applyFill="1" applyBorder="1">
      <alignment vertical="center"/>
    </xf>
    <xf numFmtId="38" fontId="3" fillId="5" borderId="14" xfId="0" applyNumberFormat="1" applyFont="1" applyFill="1" applyBorder="1">
      <alignment vertical="center"/>
    </xf>
    <xf numFmtId="38" fontId="0" fillId="5" borderId="17" xfId="1" applyFont="1" applyFill="1" applyBorder="1">
      <alignment vertical="center"/>
    </xf>
    <xf numFmtId="38" fontId="0" fillId="5" borderId="18" xfId="1" applyFont="1" applyFill="1" applyBorder="1">
      <alignment vertical="center"/>
    </xf>
    <xf numFmtId="38" fontId="3" fillId="5" borderId="16" xfId="0" applyNumberFormat="1" applyFont="1" applyFill="1" applyBorder="1">
      <alignment vertical="center"/>
    </xf>
    <xf numFmtId="38" fontId="0" fillId="5" borderId="22" xfId="1" applyFont="1" applyFill="1" applyBorder="1">
      <alignment vertical="center"/>
    </xf>
    <xf numFmtId="38" fontId="3" fillId="5" borderId="22" xfId="0" applyNumberFormat="1" applyFont="1" applyFill="1" applyBorder="1">
      <alignment vertical="center"/>
    </xf>
    <xf numFmtId="38" fontId="3" fillId="5" borderId="19" xfId="0" applyNumberFormat="1" applyFont="1" applyFill="1" applyBorder="1">
      <alignment vertical="center"/>
    </xf>
    <xf numFmtId="38" fontId="3" fillId="5" borderId="23" xfId="0" applyNumberFormat="1" applyFont="1" applyFill="1" applyBorder="1">
      <alignment vertical="center"/>
    </xf>
    <xf numFmtId="38" fontId="3" fillId="5" borderId="21" xfId="0" applyNumberFormat="1" applyFont="1" applyFill="1" applyBorder="1">
      <alignment vertical="center"/>
    </xf>
    <xf numFmtId="0" fontId="3" fillId="4" borderId="24" xfId="0" applyFont="1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38" fontId="0" fillId="0" borderId="27" xfId="1" applyFont="1" applyFill="1" applyBorder="1">
      <alignment vertical="center"/>
    </xf>
    <xf numFmtId="38" fontId="0" fillId="0" borderId="28" xfId="1" applyFont="1" applyFill="1" applyBorder="1">
      <alignment vertical="center"/>
    </xf>
    <xf numFmtId="38" fontId="0" fillId="0" borderId="29" xfId="1" applyFont="1" applyFill="1" applyBorder="1">
      <alignment vertical="center"/>
    </xf>
    <xf numFmtId="38" fontId="0" fillId="0" borderId="3" xfId="1" applyFont="1" applyFill="1" applyBorder="1">
      <alignment vertical="center"/>
    </xf>
    <xf numFmtId="0" fontId="0" fillId="5" borderId="11" xfId="0" applyFill="1" applyBorder="1" applyAlignment="1">
      <alignment horizontal="center" vertical="center"/>
    </xf>
    <xf numFmtId="3" fontId="0" fillId="5" borderId="6" xfId="2" applyNumberFormat="1" applyFont="1" applyFill="1" applyBorder="1">
      <alignment vertical="center"/>
    </xf>
    <xf numFmtId="3" fontId="0" fillId="5" borderId="12" xfId="2" applyNumberFormat="1" applyFont="1" applyFill="1" applyBorder="1">
      <alignment vertical="center"/>
    </xf>
    <xf numFmtId="3" fontId="0" fillId="5" borderId="13" xfId="2" applyNumberFormat="1" applyFont="1" applyFill="1" applyBorder="1">
      <alignment vertical="center"/>
    </xf>
    <xf numFmtId="3" fontId="0" fillId="5" borderId="11" xfId="2" applyNumberFormat="1" applyFont="1" applyFill="1" applyBorder="1">
      <alignment vertical="center"/>
    </xf>
    <xf numFmtId="3" fontId="3" fillId="5" borderId="22" xfId="0" applyNumberFormat="1" applyFont="1" applyFill="1" applyBorder="1">
      <alignment vertical="center"/>
    </xf>
    <xf numFmtId="3" fontId="3" fillId="5" borderId="19" xfId="0" applyNumberFormat="1" applyFont="1" applyFill="1" applyBorder="1">
      <alignment vertical="center"/>
    </xf>
    <xf numFmtId="3" fontId="3" fillId="5" borderId="23" xfId="0" applyNumberFormat="1" applyFont="1" applyFill="1" applyBorder="1">
      <alignment vertical="center"/>
    </xf>
    <xf numFmtId="3" fontId="3" fillId="5" borderId="21" xfId="0" applyNumberFormat="1" applyFont="1" applyFill="1" applyBorder="1">
      <alignment vertical="center"/>
    </xf>
    <xf numFmtId="3" fontId="4" fillId="0" borderId="22" xfId="0" applyNumberFormat="1" applyFont="1" applyBorder="1">
      <alignment vertical="center"/>
    </xf>
    <xf numFmtId="3" fontId="4" fillId="0" borderId="19" xfId="0" applyNumberFormat="1" applyFont="1" applyBorder="1">
      <alignment vertical="center"/>
    </xf>
    <xf numFmtId="3" fontId="4" fillId="0" borderId="23" xfId="0" applyNumberFormat="1" applyFont="1" applyBorder="1">
      <alignment vertical="center"/>
    </xf>
    <xf numFmtId="3" fontId="4" fillId="0" borderId="2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>
      <alignment vertical="center"/>
    </xf>
    <xf numFmtId="14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14" fontId="0" fillId="0" borderId="1" xfId="0" applyNumberFormat="1" applyFill="1" applyBorder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0" borderId="3" xfId="0" applyFill="1" applyBorder="1">
      <alignment vertical="center"/>
    </xf>
    <xf numFmtId="0" fontId="0" fillId="2" borderId="27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0" borderId="11" xfId="0" applyFill="1" applyBorder="1">
      <alignment vertical="center"/>
    </xf>
    <xf numFmtId="0" fontId="0" fillId="0" borderId="6" xfId="0" applyFill="1" applyBorder="1">
      <alignment vertical="center"/>
    </xf>
    <xf numFmtId="14" fontId="0" fillId="0" borderId="1" xfId="0" applyNumberFormat="1" applyBorder="1">
      <alignment vertical="center"/>
    </xf>
    <xf numFmtId="0" fontId="3" fillId="3" borderId="30" xfId="0" applyFont="1" applyFill="1" applyBorder="1">
      <alignment vertical="center"/>
    </xf>
    <xf numFmtId="0" fontId="3" fillId="3" borderId="31" xfId="0" applyFont="1" applyFill="1" applyBorder="1" applyAlignment="1">
      <alignment horizontal="center" vertical="center"/>
    </xf>
    <xf numFmtId="38" fontId="3" fillId="3" borderId="31" xfId="1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0" borderId="33" xfId="0" applyFont="1" applyBorder="1">
      <alignment vertical="center"/>
    </xf>
    <xf numFmtId="14" fontId="3" fillId="0" borderId="1" xfId="0" applyNumberFormat="1" applyFont="1" applyBorder="1">
      <alignment vertical="center"/>
    </xf>
    <xf numFmtId="38" fontId="3" fillId="0" borderId="34" xfId="1" applyFont="1" applyBorder="1">
      <alignment vertical="center"/>
    </xf>
    <xf numFmtId="38" fontId="3" fillId="0" borderId="1" xfId="1" applyFont="1" applyBorder="1">
      <alignment vertical="center"/>
    </xf>
    <xf numFmtId="176" fontId="3" fillId="0" borderId="0" xfId="0" applyNumberFormat="1" applyFont="1">
      <alignment vertical="center"/>
    </xf>
    <xf numFmtId="38" fontId="3" fillId="0" borderId="0" xfId="1" applyFont="1">
      <alignment vertical="center"/>
    </xf>
    <xf numFmtId="0" fontId="0" fillId="0" borderId="0" xfId="0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0" fillId="0" borderId="4" xfId="0" applyBorder="1">
      <alignment vertical="center"/>
    </xf>
    <xf numFmtId="0" fontId="0" fillId="2" borderId="26" xfId="0" applyFill="1" applyBorder="1" applyAlignment="1">
      <alignment horizontal="left" vertical="center"/>
    </xf>
    <xf numFmtId="0" fontId="0" fillId="2" borderId="27" xfId="0" applyFill="1" applyBorder="1" applyAlignment="1">
      <alignment horizontal="left" vertical="center"/>
    </xf>
    <xf numFmtId="0" fontId="8" fillId="0" borderId="0" xfId="0" applyFont="1">
      <alignment vertical="center"/>
    </xf>
    <xf numFmtId="14" fontId="0" fillId="0" borderId="34" xfId="0" applyNumberFormat="1" applyBorder="1" applyAlignment="1">
      <alignment horizontal="right" vertical="center"/>
    </xf>
    <xf numFmtId="14" fontId="0" fillId="0" borderId="36" xfId="0" applyNumberFormat="1" applyBorder="1" applyAlignment="1">
      <alignment horizontal="right" vertical="center"/>
    </xf>
    <xf numFmtId="0" fontId="7" fillId="0" borderId="1" xfId="0" applyFont="1" applyFill="1" applyBorder="1">
      <alignment vertical="center"/>
    </xf>
    <xf numFmtId="0" fontId="7" fillId="0" borderId="1" xfId="0" applyFont="1" applyBorder="1">
      <alignment vertical="center"/>
    </xf>
    <xf numFmtId="0" fontId="9" fillId="0" borderId="0" xfId="0" applyFont="1">
      <alignment vertical="center"/>
    </xf>
    <xf numFmtId="0" fontId="6" fillId="0" borderId="1" xfId="0" applyFont="1" applyBorder="1">
      <alignment vertical="center"/>
    </xf>
    <xf numFmtId="14" fontId="10" fillId="0" borderId="1" xfId="0" applyNumberFormat="1" applyFont="1" applyBorder="1">
      <alignment vertical="center"/>
    </xf>
    <xf numFmtId="0" fontId="0" fillId="2" borderId="39" xfId="0" applyFill="1" applyBorder="1" applyAlignment="1">
      <alignment horizontal="center" vertical="center"/>
    </xf>
    <xf numFmtId="14" fontId="0" fillId="0" borderId="34" xfId="0" applyNumberFormat="1" applyBorder="1" applyAlignment="1">
      <alignment horizontal="left" vertical="center"/>
    </xf>
    <xf numFmtId="14" fontId="0" fillId="0" borderId="36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14" fontId="0" fillId="0" borderId="6" xfId="0" applyNumberFormat="1" applyFill="1" applyBorder="1">
      <alignment vertical="center"/>
    </xf>
    <xf numFmtId="0" fontId="5" fillId="0" borderId="4" xfId="3" applyFill="1" applyBorder="1">
      <alignment vertical="center"/>
    </xf>
    <xf numFmtId="0" fontId="5" fillId="0" borderId="12" xfId="3" applyFill="1" applyBorder="1">
      <alignment vertical="center"/>
    </xf>
    <xf numFmtId="0" fontId="0" fillId="2" borderId="0" xfId="0" applyFill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14" fontId="0" fillId="0" borderId="35" xfId="0" applyNumberFormat="1" applyBorder="1" applyAlignment="1">
      <alignment horizontal="left" vertical="center"/>
    </xf>
    <xf numFmtId="14" fontId="0" fillId="0" borderId="4" xfId="0" applyNumberFormat="1" applyBorder="1" applyAlignment="1">
      <alignment horizontal="right" vertical="center"/>
    </xf>
    <xf numFmtId="14" fontId="0" fillId="0" borderId="38" xfId="0" applyNumberFormat="1" applyBorder="1" applyAlignment="1">
      <alignment horizontal="right" vertical="center"/>
    </xf>
    <xf numFmtId="14" fontId="0" fillId="0" borderId="4" xfId="0" applyNumberFormat="1" applyFill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177" fontId="4" fillId="0" borderId="0" xfId="0" applyNumberFormat="1" applyFont="1" applyAlignment="1">
      <alignment horizontal="left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65">
    <dxf>
      <numFmt numFmtId="19" formatCode="yyyy/m/d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rgb="FF000000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/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top style="thin">
          <color indexed="64"/>
        </top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9" formatCode="yyyy/m/d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auto="1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/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rgb="FF000000"/>
        </left>
        <right style="thin">
          <color rgb="FF000000"/>
        </right>
      </border>
    </dxf>
    <dxf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/d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/d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9" formatCode="yyyy/m/d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/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rgb="FF000000"/>
        </right>
      </border>
    </dxf>
    <dxf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rgb="FFFF0000"/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microsoft.com/office/2007/relationships/slicerCache" Target="slicerCaches/slicerCache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1828800</xdr:colOff>
      <xdr:row>9</xdr:row>
      <xdr:rowOff>104775</xdr:rowOff>
    </xdr:from>
    <xdr:to>
      <xdr:col>10</xdr:col>
      <xdr:colOff>695325</xdr:colOff>
      <xdr:row>29</xdr:row>
      <xdr:rowOff>95250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4" name="年代">
              <a:extLst>
                <a:ext uri="{FF2B5EF4-FFF2-40B4-BE49-F238E27FC236}">
                  <a16:creationId xmlns:a16="http://schemas.microsoft.com/office/drawing/2014/main" id="{16722FBD-3CDD-45CE-BC05-E1B078EA00C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年代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419975" y="1295400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スライサーはこのバージョンの Excel ではサポートされていません。
以前のバージョンの Excel で図形を変更した場合、または Excel 2007 以前の形式でブックを保存した場合は、スライサーを使用できません。</a:t>
              </a:r>
            </a:p>
          </xdr:txBody>
        </xdr:sp>
      </mc:Fallback>
    </mc:AlternateContent>
    <xdr:clientData/>
  </xdr:twoCellAnchor>
  <xdr:twoCellAnchor editAs="absolute">
    <xdr:from>
      <xdr:col>6</xdr:col>
      <xdr:colOff>381000</xdr:colOff>
      <xdr:row>12</xdr:row>
      <xdr:rowOff>123825</xdr:rowOff>
    </xdr:from>
    <xdr:to>
      <xdr:col>8</xdr:col>
      <xdr:colOff>504825</xdr:colOff>
      <xdr:row>31</xdr:row>
      <xdr:rowOff>9525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5" name="都道府県">
              <a:extLst>
                <a:ext uri="{FF2B5EF4-FFF2-40B4-BE49-F238E27FC236}">
                  <a16:creationId xmlns:a16="http://schemas.microsoft.com/office/drawing/2014/main" id="{59AA22DC-AE88-4955-96F2-724371BFC7E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都道府県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267200" y="1552575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スライサーはこのバージョンの Excel ではサポートされていません。
以前のバージョンの Excel で図形を変更した場合、または Excel 2007 以前の形式でブックを保存した場合は、スライサーを使用できません。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1647825</xdr:colOff>
      <xdr:row>22</xdr:row>
      <xdr:rowOff>28575</xdr:rowOff>
    </xdr:from>
    <xdr:to>
      <xdr:col>9</xdr:col>
      <xdr:colOff>66675</xdr:colOff>
      <xdr:row>36</xdr:row>
      <xdr:rowOff>9525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会員ランク">
              <a:extLst>
                <a:ext uri="{FF2B5EF4-FFF2-40B4-BE49-F238E27FC236}">
                  <a16:creationId xmlns:a16="http://schemas.microsoft.com/office/drawing/2014/main" id="{6FFCC0CE-8BE6-4B7A-B052-A5C1203F1A9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会員ランク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352925" y="1219200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スライサーはこのバージョンの Excel ではサポートされていません。
以前のバージョンの Excel で図形を変更した場合、または Excel 2007 以前の形式でブックを保存した場合は、スライサーを使用できません。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会員ランク" xr10:uid="{EADCA2FA-B2D5-4977-9E21-097C52940218}" sourceName="会員ランク">
  <extLst>
    <x:ext xmlns:x15="http://schemas.microsoft.com/office/spreadsheetml/2010/11/main" uri="{2F2917AC-EB37-4324-AD4E-5DD8C200BD13}">
      <x15:tableSlicerCache tableId="11" column="10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年代" xr10:uid="{3634CCCC-ED9C-4F5A-BED0-E38228693263}" sourceName="年代">
  <extLst>
    <x:ext xmlns:x15="http://schemas.microsoft.com/office/spreadsheetml/2010/11/main" uri="{2F2917AC-EB37-4324-AD4E-5DD8C200BD13}">
      <x15:tableSlicerCache tableId="10" column="6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都道府県" xr10:uid="{86C45870-D9BA-4372-85D3-5D734DA95D6D}" sourceName="都道府県">
  <extLst>
    <x:ext xmlns:x15="http://schemas.microsoft.com/office/spreadsheetml/2010/11/main" uri="{2F2917AC-EB37-4324-AD4E-5DD8C200BD13}">
      <x15:tableSlicerCache tableId="10" column="8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年代" xr10:uid="{F0D17999-B4F4-490D-81B4-569EB0D8F51A}" cache="スライサー_年代" caption="年代" rowHeight="225425"/>
  <slicer name="都道府県" xr10:uid="{241AB950-BC7C-477F-98F0-990311629C84}" cache="スライサー_都道府県" caption="都道府県" startItem="4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会員ランク" xr10:uid="{F710B248-E68B-4F24-905B-327BF3900835}" cache="スライサー_会員ランク" caption="会員ランク" rowHeight="225425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1000000}" name="テーブル10" displayName="テーブル10" ref="A1:M22" totalsRowShown="0" headerRowDxfId="63" tableBorderDxfId="62">
  <autoFilter ref="A1:M22" xr:uid="{00000000-0009-0000-0100-00000A000000}">
    <filterColumn colId="5">
      <filters>
        <filter val="30"/>
        <filter val="40"/>
        <filter val="50"/>
        <filter val="60"/>
      </filters>
    </filterColumn>
    <filterColumn colId="7">
      <filters>
        <filter val="埼玉県"/>
        <filter val="神奈川県"/>
        <filter val="千葉県"/>
        <filter val="東京都"/>
        <filter val="栃木県"/>
      </filters>
    </filterColumn>
  </autoFilter>
  <tableColumns count="13">
    <tableColumn id="1" xr3:uid="{00000000-0010-0000-0100-000001000000}" name="No." dataDxfId="61"/>
    <tableColumn id="2" xr3:uid="{00000000-0010-0000-0100-000002000000}" name="会員ID" dataDxfId="60"/>
    <tableColumn id="3" xr3:uid="{00000000-0010-0000-0100-000003000000}" name="氏名" dataDxfId="59"/>
    <tableColumn id="4" xr3:uid="{00000000-0010-0000-0100-000004000000}" name="生年月日" dataDxfId="58"/>
    <tableColumn id="5" xr3:uid="{00000000-0010-0000-0100-000005000000}" name="年齢" dataDxfId="57">
      <calculatedColumnFormula>DATEDIF(D2,TODAY(),"Y")</calculatedColumnFormula>
    </tableColumn>
    <tableColumn id="6" xr3:uid="{540854E0-D6F3-4033-A90F-38D8F1ACE0E8}" name="年代" dataDxfId="56"/>
    <tableColumn id="7" xr3:uid="{00000000-0010-0000-0100-000007000000}" name="郵便番号" dataDxfId="55"/>
    <tableColumn id="8" xr3:uid="{00000000-0010-0000-0100-000008000000}" name="都道府県" dataDxfId="54"/>
    <tableColumn id="9" xr3:uid="{00000000-0010-0000-0100-000009000000}" name="市区町村番地" dataDxfId="53"/>
    <tableColumn id="10" xr3:uid="{00000000-0010-0000-0100-00000A000000}" name="電話番号" dataDxfId="52"/>
    <tableColumn id="11" xr3:uid="{00000000-0010-0000-0100-00000B000000}" name="カード番号" dataDxfId="51"/>
    <tableColumn id="12" xr3:uid="{00000000-0010-0000-0100-00000C000000}" name="会員ランク" dataDxfId="50"/>
    <tableColumn id="13" xr3:uid="{00000000-0010-0000-0100-00000D000000}" name="入会日" dataDxfId="4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2000000}" name="テーブル7" displayName="テーブル7" ref="A2:F8" totalsRowShown="0" headerRowDxfId="48" headerRowBorderDxfId="47" tableBorderDxfId="46" totalsRowBorderDxfId="45">
  <autoFilter ref="A2:F8" xr:uid="{00000000-0009-0000-0100-000007000000}">
    <filterColumn colId="4">
      <customFilters and="1">
        <customFilter operator="greaterThanOrEqual" val="35"/>
        <customFilter operator="lessThanOrEqual" val="54"/>
      </customFilters>
    </filterColumn>
  </autoFilter>
  <tableColumns count="6">
    <tableColumn id="1" xr3:uid="{00000000-0010-0000-0200-000001000000}" name="No." dataDxfId="44"/>
    <tableColumn id="2" xr3:uid="{00000000-0010-0000-0200-000002000000}" name="会員ID" dataDxfId="43"/>
    <tableColumn id="3" xr3:uid="{00000000-0010-0000-0200-000003000000}" name="氏名" dataDxfId="42"/>
    <tableColumn id="4" xr3:uid="{00000000-0010-0000-0200-000004000000}" name="生年月日" dataDxfId="41"/>
    <tableColumn id="5" xr3:uid="{00000000-0010-0000-0200-000005000000}" name="年齢" dataDxfId="40">
      <calculatedColumnFormula>DATEDIF(D3,TODAY(),"Y")</calculatedColumnFormula>
    </tableColumn>
    <tableColumn id="6" xr3:uid="{00000000-0010-0000-0200-000006000000}" name="携帯メール" dataDxfId="39" dataCellStyle="ハイパーリンク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3000000}" name="テーブル8" displayName="テーブル8" ref="A12:F18" totalsRowShown="0" headerRowDxfId="38" headerRowBorderDxfId="37" tableBorderDxfId="36" totalsRowBorderDxfId="35">
  <autoFilter ref="A12:F18" xr:uid="{00000000-0009-0000-0100-000008000000}">
    <filterColumn colId="4">
      <customFilters and="1">
        <customFilter operator="greaterThanOrEqual" val="35"/>
        <customFilter operator="lessThanOrEqual" val="54"/>
      </customFilters>
    </filterColumn>
  </autoFilter>
  <tableColumns count="6">
    <tableColumn id="1" xr3:uid="{00000000-0010-0000-0300-000001000000}" name="No." dataDxfId="34"/>
    <tableColumn id="2" xr3:uid="{00000000-0010-0000-0300-000002000000}" name="会員ID" dataDxfId="33"/>
    <tableColumn id="3" xr3:uid="{00000000-0010-0000-0300-000003000000}" name="氏名" dataDxfId="32"/>
    <tableColumn id="4" xr3:uid="{00000000-0010-0000-0300-000004000000}" name="生年月日" dataDxfId="31"/>
    <tableColumn id="5" xr3:uid="{00000000-0010-0000-0300-000005000000}" name="年齢" dataDxfId="30">
      <calculatedColumnFormula>DATEDIF(D13,TODAY(),"Y")</calculatedColumnFormula>
    </tableColumn>
    <tableColumn id="6" xr3:uid="{00000000-0010-0000-0300-000006000000}" name="メールアドレス" dataDxfId="29" dataCellStyle="ハイパーリンク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4000000}" name="テーブル1010" displayName="テーブル1010" ref="A1:L22" totalsRowShown="0" headerRowDxfId="28" tableBorderDxfId="27">
  <autoFilter ref="A1:L22" xr:uid="{00000000-0009-0000-0100-000009000000}"/>
  <tableColumns count="12">
    <tableColumn id="1" xr3:uid="{00000000-0010-0000-0400-000001000000}" name="No." dataDxfId="26"/>
    <tableColumn id="2" xr3:uid="{00000000-0010-0000-0400-000002000000}" name="会員ID" dataDxfId="25"/>
    <tableColumn id="3" xr3:uid="{00000000-0010-0000-0400-000003000000}" name="氏名" dataDxfId="24"/>
    <tableColumn id="4" xr3:uid="{00000000-0010-0000-0400-000004000000}" name="生年月日" dataDxfId="23"/>
    <tableColumn id="5" xr3:uid="{00000000-0010-0000-0400-000005000000}" name="年齢" dataDxfId="22">
      <calculatedColumnFormula>DATEDIF(D2,TODAY(),"Y")</calculatedColumnFormula>
    </tableColumn>
    <tableColumn id="7" xr3:uid="{00000000-0010-0000-0400-000007000000}" name="郵便番号" dataDxfId="21"/>
    <tableColumn id="9" xr3:uid="{00000000-0010-0000-0400-000009000000}" name="住所" dataDxfId="20"/>
    <tableColumn id="10" xr3:uid="{00000000-0010-0000-0400-00000A000000}" name="電話番号" dataDxfId="19"/>
    <tableColumn id="11" xr3:uid="{00000000-0010-0000-0400-00000B000000}" name="カード番号" dataDxfId="18"/>
    <tableColumn id="12" xr3:uid="{00000000-0010-0000-0400-00000C000000}" name="会員ランク" dataDxfId="17"/>
    <tableColumn id="13" xr3:uid="{00000000-0010-0000-0400-00000D000000}" name="入会日" dataDxfId="16"/>
    <tableColumn id="6" xr3:uid="{00000000-0010-0000-0400-000006000000}" name="DM送付" dataDxfId="15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5000000}" name="テーブル11" displayName="テーブル11" ref="A1:K22" totalsRowShown="0" headerRowDxfId="14" headerRowBorderDxfId="13" tableBorderDxfId="12" totalsRowBorderDxfId="11">
  <autoFilter ref="A1:K22" xr:uid="{00000000-0009-0000-0100-00000B000000}">
    <filterColumn colId="9">
      <filters>
        <filter val="プレミアム"/>
      </filters>
    </filterColumn>
  </autoFilter>
  <tableColumns count="11">
    <tableColumn id="1" xr3:uid="{00000000-0010-0000-0500-000001000000}" name="No." dataDxfId="10"/>
    <tableColumn id="2" xr3:uid="{00000000-0010-0000-0500-000002000000}" name="会員ID" dataDxfId="9"/>
    <tableColumn id="3" xr3:uid="{00000000-0010-0000-0500-000003000000}" name="氏名" dataDxfId="8"/>
    <tableColumn id="4" xr3:uid="{00000000-0010-0000-0500-000004000000}" name="生年月日" dataDxfId="7"/>
    <tableColumn id="5" xr3:uid="{00000000-0010-0000-0500-000005000000}" name="年齢" dataDxfId="6">
      <calculatedColumnFormula>DATEDIF(D2,TODAY(),"Y")</calculatedColumnFormula>
    </tableColumn>
    <tableColumn id="6" xr3:uid="{00000000-0010-0000-0500-000006000000}" name="郵便番号" dataDxfId="5"/>
    <tableColumn id="7" xr3:uid="{00000000-0010-0000-0500-000007000000}" name="住所" dataDxfId="4"/>
    <tableColumn id="8" xr3:uid="{00000000-0010-0000-0500-000008000000}" name="電話番号" dataDxfId="3"/>
    <tableColumn id="9" xr3:uid="{00000000-0010-0000-0500-000009000000}" name="カード番号" dataDxfId="2"/>
    <tableColumn id="10" xr3:uid="{00000000-0010-0000-0500-00000A000000}" name="会員ランク" dataDxfId="1"/>
    <tableColumn id="11" xr3:uid="{00000000-0010-0000-0500-00000B000000}" name="入会日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mailto:fumi@****.ne.jp" TargetMode="External"/><Relationship Id="rId3" Type="http://schemas.openxmlformats.org/officeDocument/2006/relationships/hyperlink" Target="mailto:sinta@****.ne.jp" TargetMode="External"/><Relationship Id="rId7" Type="http://schemas.openxmlformats.org/officeDocument/2006/relationships/hyperlink" Target="mailto:haruka@****.com" TargetMode="External"/><Relationship Id="rId12" Type="http://schemas.openxmlformats.org/officeDocument/2006/relationships/table" Target="../tables/table3.xml"/><Relationship Id="rId2" Type="http://schemas.openxmlformats.org/officeDocument/2006/relationships/hyperlink" Target="mailto:shiori@****.ne.jp" TargetMode="External"/><Relationship Id="rId1" Type="http://schemas.openxmlformats.org/officeDocument/2006/relationships/hyperlink" Target="mailto:ruirui@****.ne.jp" TargetMode="External"/><Relationship Id="rId6" Type="http://schemas.openxmlformats.org/officeDocument/2006/relationships/hyperlink" Target="mailto:kenta@****.ne.jp" TargetMode="External"/><Relationship Id="rId11" Type="http://schemas.openxmlformats.org/officeDocument/2006/relationships/table" Target="../tables/table2.xml"/><Relationship Id="rId5" Type="http://schemas.openxmlformats.org/officeDocument/2006/relationships/hyperlink" Target="mailto:kei@****.ne.jp" TargetMode="External"/><Relationship Id="rId10" Type="http://schemas.openxmlformats.org/officeDocument/2006/relationships/hyperlink" Target="mailto:anna@****.ne.jp" TargetMode="External"/><Relationship Id="rId4" Type="http://schemas.openxmlformats.org/officeDocument/2006/relationships/hyperlink" Target="mailto:kayo@****.ne.jp" TargetMode="External"/><Relationship Id="rId9" Type="http://schemas.openxmlformats.org/officeDocument/2006/relationships/hyperlink" Target="mailto:yuta@****.ne.jp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L131"/>
  <sheetViews>
    <sheetView workbookViewId="0">
      <selection activeCell="K8" sqref="K8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10.125" customWidth="1"/>
    <col min="8" max="8" width="25" customWidth="1"/>
    <col min="9" max="9" width="14" customWidth="1"/>
    <col min="10" max="10" width="13.125" customWidth="1"/>
    <col min="11" max="11" width="11" customWidth="1"/>
    <col min="12" max="12" width="12.125" style="116" customWidth="1"/>
  </cols>
  <sheetData>
    <row r="1" spans="1:12" ht="18.75" customHeight="1" x14ac:dyDescent="0.15">
      <c r="A1" s="81" t="s">
        <v>29</v>
      </c>
      <c r="B1" s="81" t="s">
        <v>47</v>
      </c>
      <c r="C1" s="77" t="s">
        <v>21</v>
      </c>
      <c r="D1" s="77" t="s">
        <v>27</v>
      </c>
      <c r="E1" s="77" t="s">
        <v>28</v>
      </c>
      <c r="F1" s="77" t="s">
        <v>165</v>
      </c>
      <c r="G1" s="77" t="s">
        <v>23</v>
      </c>
      <c r="H1" s="77" t="s">
        <v>94</v>
      </c>
      <c r="I1" s="77" t="s">
        <v>95</v>
      </c>
      <c r="J1" s="84" t="s">
        <v>166</v>
      </c>
      <c r="K1" s="113" t="s">
        <v>167</v>
      </c>
      <c r="L1" s="99" t="s">
        <v>121</v>
      </c>
    </row>
    <row r="2" spans="1:12" ht="18.75" hidden="1" customHeight="1" x14ac:dyDescent="0.15">
      <c r="A2" s="78">
        <v>1</v>
      </c>
      <c r="B2" s="78" t="s">
        <v>168</v>
      </c>
      <c r="C2" s="78" t="s">
        <v>69</v>
      </c>
      <c r="D2" s="79">
        <v>24833</v>
      </c>
      <c r="E2" s="80">
        <f t="shared" ref="E2:E22" ca="1" si="0">DATEDIF(D2,TODAY(),"Y")</f>
        <v>53</v>
      </c>
      <c r="F2" s="80" t="s">
        <v>169</v>
      </c>
      <c r="G2" s="78" t="s">
        <v>85</v>
      </c>
      <c r="H2" s="111" t="s">
        <v>170</v>
      </c>
      <c r="I2" s="1" t="s">
        <v>256</v>
      </c>
      <c r="J2" s="102" t="s">
        <v>257</v>
      </c>
      <c r="K2" s="78" t="s">
        <v>253</v>
      </c>
      <c r="L2" s="106">
        <v>42786</v>
      </c>
    </row>
    <row r="3" spans="1:12" ht="18.75" hidden="1" customHeight="1" x14ac:dyDescent="0.15">
      <c r="A3" s="78">
        <v>2</v>
      </c>
      <c r="B3" s="78" t="s">
        <v>48</v>
      </c>
      <c r="C3" s="78" t="s">
        <v>70</v>
      </c>
      <c r="D3" s="79">
        <v>25752</v>
      </c>
      <c r="E3" s="80">
        <f t="shared" ca="1" si="0"/>
        <v>51</v>
      </c>
      <c r="F3" s="80" t="s">
        <v>171</v>
      </c>
      <c r="G3" s="78" t="s">
        <v>86</v>
      </c>
      <c r="H3" s="109" t="s">
        <v>258</v>
      </c>
      <c r="I3" s="1" t="s">
        <v>173</v>
      </c>
      <c r="J3" s="102" t="s">
        <v>259</v>
      </c>
      <c r="K3" s="78" t="s">
        <v>226</v>
      </c>
      <c r="L3" s="106">
        <v>42959</v>
      </c>
    </row>
    <row r="4" spans="1:12" ht="18.75" hidden="1" customHeight="1" x14ac:dyDescent="0.15">
      <c r="A4" s="78">
        <v>3</v>
      </c>
      <c r="B4" s="78" t="s">
        <v>49</v>
      </c>
      <c r="C4" s="101" t="s">
        <v>98</v>
      </c>
      <c r="D4" s="79">
        <v>28115</v>
      </c>
      <c r="E4" s="80">
        <f ca="1">DATEDIF(D4,TODAY(),"Y")</f>
        <v>45</v>
      </c>
      <c r="F4" s="80" t="s">
        <v>175</v>
      </c>
      <c r="G4" s="78" t="s">
        <v>24</v>
      </c>
      <c r="H4" s="109" t="s">
        <v>260</v>
      </c>
      <c r="I4" s="1" t="s">
        <v>176</v>
      </c>
      <c r="J4" s="102" t="s">
        <v>261</v>
      </c>
      <c r="K4" s="78" t="s">
        <v>178</v>
      </c>
      <c r="L4" s="106">
        <v>43197</v>
      </c>
    </row>
    <row r="5" spans="1:12" ht="18.75" hidden="1" customHeight="1" x14ac:dyDescent="0.15">
      <c r="A5" s="78">
        <v>4</v>
      </c>
      <c r="B5" s="78" t="s">
        <v>50</v>
      </c>
      <c r="C5" s="78" t="s">
        <v>72</v>
      </c>
      <c r="D5" s="79">
        <v>34571</v>
      </c>
      <c r="E5" s="80">
        <f t="shared" ca="1" si="0"/>
        <v>27</v>
      </c>
      <c r="F5" s="80" t="s">
        <v>183</v>
      </c>
      <c r="G5" s="78" t="s">
        <v>25</v>
      </c>
      <c r="H5" s="108" t="s">
        <v>184</v>
      </c>
      <c r="I5" s="1" t="s">
        <v>185</v>
      </c>
      <c r="J5" s="102" t="s">
        <v>186</v>
      </c>
      <c r="K5" s="78" t="s">
        <v>187</v>
      </c>
      <c r="L5" s="106">
        <v>43281</v>
      </c>
    </row>
    <row r="6" spans="1:12" ht="18.75" hidden="1" customHeight="1" x14ac:dyDescent="0.15">
      <c r="A6" s="78">
        <v>5</v>
      </c>
      <c r="B6" s="78" t="s">
        <v>51</v>
      </c>
      <c r="C6" s="78" t="s">
        <v>73</v>
      </c>
      <c r="D6" s="79">
        <v>28263</v>
      </c>
      <c r="E6" s="80">
        <f t="shared" ca="1" si="0"/>
        <v>44</v>
      </c>
      <c r="F6" s="80" t="s">
        <v>188</v>
      </c>
      <c r="G6" s="78" t="s">
        <v>88</v>
      </c>
      <c r="H6" s="108" t="s">
        <v>189</v>
      </c>
      <c r="I6" s="78" t="s">
        <v>190</v>
      </c>
      <c r="J6" s="102" t="s">
        <v>191</v>
      </c>
      <c r="K6" s="78" t="s">
        <v>192</v>
      </c>
      <c r="L6" s="106">
        <v>43413</v>
      </c>
    </row>
    <row r="7" spans="1:12" ht="18.75" hidden="1" customHeight="1" x14ac:dyDescent="0.15">
      <c r="A7" s="78">
        <v>6</v>
      </c>
      <c r="B7" s="78" t="s">
        <v>52</v>
      </c>
      <c r="C7" s="78" t="s">
        <v>74</v>
      </c>
      <c r="D7" s="79">
        <v>29899</v>
      </c>
      <c r="E7" s="80">
        <f t="shared" ca="1" si="0"/>
        <v>40</v>
      </c>
      <c r="F7" s="80" t="s">
        <v>193</v>
      </c>
      <c r="G7" s="78" t="s">
        <v>89</v>
      </c>
      <c r="H7" s="108" t="s">
        <v>194</v>
      </c>
      <c r="I7" s="78" t="s">
        <v>195</v>
      </c>
      <c r="J7" s="102" t="s">
        <v>196</v>
      </c>
      <c r="K7" s="78" t="s">
        <v>197</v>
      </c>
      <c r="L7" s="106">
        <v>43493</v>
      </c>
    </row>
    <row r="8" spans="1:12" ht="18.75" customHeight="1" x14ac:dyDescent="0.15">
      <c r="A8" s="78">
        <v>7</v>
      </c>
      <c r="B8" s="78" t="s">
        <v>53</v>
      </c>
      <c r="C8" s="78" t="s">
        <v>96</v>
      </c>
      <c r="D8" s="79">
        <v>20901</v>
      </c>
      <c r="E8" s="80">
        <f t="shared" ca="1" si="0"/>
        <v>64</v>
      </c>
      <c r="F8" s="80" t="s">
        <v>198</v>
      </c>
      <c r="G8" s="78" t="s">
        <v>24</v>
      </c>
      <c r="H8" s="108" t="s">
        <v>263</v>
      </c>
      <c r="I8" s="78" t="s">
        <v>264</v>
      </c>
      <c r="J8" s="102" t="s">
        <v>199</v>
      </c>
      <c r="K8" s="78" t="s">
        <v>226</v>
      </c>
      <c r="L8" s="106">
        <v>43580</v>
      </c>
    </row>
    <row r="9" spans="1:12" ht="18.75" hidden="1" customHeight="1" x14ac:dyDescent="0.15">
      <c r="A9" s="78">
        <v>8</v>
      </c>
      <c r="B9" s="78" t="s">
        <v>54</v>
      </c>
      <c r="C9" s="78" t="s">
        <v>71</v>
      </c>
      <c r="D9" s="79">
        <v>26146</v>
      </c>
      <c r="E9" s="80">
        <f ca="1">DATEDIF(D9,TODAY(),"Y")</f>
        <v>50</v>
      </c>
      <c r="F9" s="80" t="s">
        <v>179</v>
      </c>
      <c r="G9" s="78" t="s">
        <v>87</v>
      </c>
      <c r="H9" s="109" t="s">
        <v>262</v>
      </c>
      <c r="I9" s="1" t="s">
        <v>181</v>
      </c>
      <c r="J9" s="102" t="s">
        <v>182</v>
      </c>
      <c r="K9" s="78" t="s">
        <v>178</v>
      </c>
      <c r="L9" s="106">
        <v>43590</v>
      </c>
    </row>
    <row r="10" spans="1:12" ht="18.75" hidden="1" customHeight="1" x14ac:dyDescent="0.15">
      <c r="A10" s="78">
        <v>9</v>
      </c>
      <c r="B10" s="78" t="s">
        <v>55</v>
      </c>
      <c r="C10" s="78" t="s">
        <v>99</v>
      </c>
      <c r="D10" s="79">
        <v>22037</v>
      </c>
      <c r="E10" s="80">
        <f t="shared" ca="1" si="0"/>
        <v>61</v>
      </c>
      <c r="F10" s="80" t="s">
        <v>201</v>
      </c>
      <c r="G10" s="78" t="s">
        <v>85</v>
      </c>
      <c r="H10" s="108" t="s">
        <v>202</v>
      </c>
      <c r="I10" s="78" t="s">
        <v>203</v>
      </c>
      <c r="J10" s="102" t="s">
        <v>204</v>
      </c>
      <c r="K10" s="78" t="s">
        <v>187</v>
      </c>
      <c r="L10" s="106">
        <v>43662</v>
      </c>
    </row>
    <row r="11" spans="1:12" ht="18.75" hidden="1" customHeight="1" x14ac:dyDescent="0.15">
      <c r="A11" s="78">
        <v>10</v>
      </c>
      <c r="B11" s="78" t="s">
        <v>56</v>
      </c>
      <c r="C11" s="78" t="s">
        <v>75</v>
      </c>
      <c r="D11" s="79">
        <v>31568</v>
      </c>
      <c r="E11" s="80">
        <f t="shared" ca="1" si="0"/>
        <v>35</v>
      </c>
      <c r="F11" s="80" t="s">
        <v>205</v>
      </c>
      <c r="G11" s="78" t="s">
        <v>25</v>
      </c>
      <c r="H11" s="108" t="s">
        <v>206</v>
      </c>
      <c r="I11" s="78" t="s">
        <v>207</v>
      </c>
      <c r="J11" s="102" t="s">
        <v>208</v>
      </c>
      <c r="K11" s="78" t="s">
        <v>200</v>
      </c>
      <c r="L11" s="106">
        <v>43752</v>
      </c>
    </row>
    <row r="12" spans="1:12" ht="18.75" hidden="1" customHeight="1" x14ac:dyDescent="0.15">
      <c r="A12" s="78">
        <v>11</v>
      </c>
      <c r="B12" s="78" t="s">
        <v>57</v>
      </c>
      <c r="C12" s="78" t="s">
        <v>76</v>
      </c>
      <c r="D12" s="79">
        <v>22800</v>
      </c>
      <c r="E12" s="80">
        <f t="shared" ca="1" si="0"/>
        <v>59</v>
      </c>
      <c r="F12" s="80" t="s">
        <v>209</v>
      </c>
      <c r="G12" s="78" t="s">
        <v>25</v>
      </c>
      <c r="H12" s="108" t="s">
        <v>210</v>
      </c>
      <c r="I12" s="78" t="s">
        <v>211</v>
      </c>
      <c r="J12" s="102" t="s">
        <v>212</v>
      </c>
      <c r="K12" s="78" t="s">
        <v>213</v>
      </c>
      <c r="L12" s="106">
        <v>43802</v>
      </c>
    </row>
    <row r="13" spans="1:12" ht="18.75" hidden="1" customHeight="1" x14ac:dyDescent="0.15">
      <c r="A13" s="78">
        <v>12</v>
      </c>
      <c r="B13" s="78" t="s">
        <v>58</v>
      </c>
      <c r="C13" s="78" t="s">
        <v>77</v>
      </c>
      <c r="D13" s="79">
        <v>32617</v>
      </c>
      <c r="E13" s="80">
        <f t="shared" ca="1" si="0"/>
        <v>32</v>
      </c>
      <c r="F13" s="80" t="s">
        <v>214</v>
      </c>
      <c r="G13" s="78" t="s">
        <v>90</v>
      </c>
      <c r="H13" s="108" t="s">
        <v>215</v>
      </c>
      <c r="I13" s="78" t="s">
        <v>216</v>
      </c>
      <c r="J13" s="102" t="s">
        <v>217</v>
      </c>
      <c r="K13" s="78" t="s">
        <v>192</v>
      </c>
      <c r="L13" s="106">
        <v>43867</v>
      </c>
    </row>
    <row r="14" spans="1:12" ht="18.75" hidden="1" customHeight="1" x14ac:dyDescent="0.15">
      <c r="A14" s="78">
        <v>13</v>
      </c>
      <c r="B14" s="78" t="s">
        <v>59</v>
      </c>
      <c r="C14" s="78" t="s">
        <v>78</v>
      </c>
      <c r="D14" s="79">
        <v>33479</v>
      </c>
      <c r="E14" s="80">
        <f t="shared" ca="1" si="0"/>
        <v>30</v>
      </c>
      <c r="F14" s="80" t="s">
        <v>218</v>
      </c>
      <c r="G14" s="78" t="s">
        <v>91</v>
      </c>
      <c r="H14" s="108" t="s">
        <v>219</v>
      </c>
      <c r="I14" s="78" t="s">
        <v>220</v>
      </c>
      <c r="J14" s="102" t="s">
        <v>221</v>
      </c>
      <c r="K14" s="78" t="s">
        <v>244</v>
      </c>
      <c r="L14" s="106">
        <v>43913</v>
      </c>
    </row>
    <row r="15" spans="1:12" ht="18.75" customHeight="1" x14ac:dyDescent="0.15">
      <c r="A15" s="78">
        <v>14</v>
      </c>
      <c r="B15" s="78" t="s">
        <v>60</v>
      </c>
      <c r="C15" s="78" t="s">
        <v>79</v>
      </c>
      <c r="D15" s="79">
        <v>22737</v>
      </c>
      <c r="E15" s="80">
        <f t="shared" ca="1" si="0"/>
        <v>59</v>
      </c>
      <c r="F15" s="80" t="s">
        <v>222</v>
      </c>
      <c r="G15" s="78" t="s">
        <v>24</v>
      </c>
      <c r="H15" s="108" t="s">
        <v>223</v>
      </c>
      <c r="I15" s="78" t="s">
        <v>224</v>
      </c>
      <c r="J15" s="102" t="s">
        <v>225</v>
      </c>
      <c r="K15" s="78" t="s">
        <v>226</v>
      </c>
      <c r="L15" s="106">
        <v>43958</v>
      </c>
    </row>
    <row r="16" spans="1:12" ht="18.75" hidden="1" customHeight="1" x14ac:dyDescent="0.15">
      <c r="A16" s="78">
        <v>15</v>
      </c>
      <c r="B16" s="78" t="s">
        <v>61</v>
      </c>
      <c r="C16" s="78" t="s">
        <v>97</v>
      </c>
      <c r="D16" s="79">
        <v>34979</v>
      </c>
      <c r="E16" s="80">
        <f t="shared" ca="1" si="0"/>
        <v>26</v>
      </c>
      <c r="F16" s="80" t="s">
        <v>214</v>
      </c>
      <c r="G16" s="78" t="s">
        <v>90</v>
      </c>
      <c r="H16" s="108" t="s">
        <v>215</v>
      </c>
      <c r="I16" s="78" t="s">
        <v>216</v>
      </c>
      <c r="J16" s="102" t="s">
        <v>227</v>
      </c>
      <c r="K16" s="78" t="s">
        <v>213</v>
      </c>
      <c r="L16" s="106">
        <v>44013</v>
      </c>
    </row>
    <row r="17" spans="1:12" ht="18.75" hidden="1" customHeight="1" x14ac:dyDescent="0.15">
      <c r="A17" s="78">
        <v>16</v>
      </c>
      <c r="B17" s="78" t="s">
        <v>228</v>
      </c>
      <c r="C17" s="78" t="s">
        <v>80</v>
      </c>
      <c r="D17" s="79">
        <v>28989</v>
      </c>
      <c r="E17" s="80">
        <f t="shared" ca="1" si="0"/>
        <v>42</v>
      </c>
      <c r="F17" s="80" t="s">
        <v>229</v>
      </c>
      <c r="G17" s="1" t="s">
        <v>92</v>
      </c>
      <c r="H17" s="109" t="s">
        <v>230</v>
      </c>
      <c r="I17" s="78" t="s">
        <v>231</v>
      </c>
      <c r="J17" s="102" t="s">
        <v>232</v>
      </c>
      <c r="K17" s="78" t="s">
        <v>233</v>
      </c>
      <c r="L17" s="106">
        <v>44184</v>
      </c>
    </row>
    <row r="18" spans="1:12" ht="18.75" hidden="1" customHeight="1" x14ac:dyDescent="0.15">
      <c r="A18" s="78">
        <v>17</v>
      </c>
      <c r="B18" s="78" t="s">
        <v>64</v>
      </c>
      <c r="C18" s="1" t="s">
        <v>81</v>
      </c>
      <c r="D18" s="87">
        <v>31640</v>
      </c>
      <c r="E18" s="80">
        <f t="shared" ca="1" si="0"/>
        <v>35</v>
      </c>
      <c r="F18" s="80" t="s">
        <v>234</v>
      </c>
      <c r="G18" s="1" t="s">
        <v>25</v>
      </c>
      <c r="H18" s="109" t="s">
        <v>235</v>
      </c>
      <c r="I18" s="1" t="s">
        <v>236</v>
      </c>
      <c r="J18" s="102" t="s">
        <v>237</v>
      </c>
      <c r="K18" s="78" t="s">
        <v>255</v>
      </c>
      <c r="L18" s="106">
        <v>44206</v>
      </c>
    </row>
    <row r="19" spans="1:12" ht="18.75" hidden="1" customHeight="1" x14ac:dyDescent="0.15">
      <c r="A19" s="78">
        <v>18</v>
      </c>
      <c r="B19" s="78" t="s">
        <v>65</v>
      </c>
      <c r="C19" s="1" t="s">
        <v>82</v>
      </c>
      <c r="D19" s="87">
        <v>27232</v>
      </c>
      <c r="E19" s="80">
        <f t="shared" ca="1" si="0"/>
        <v>47</v>
      </c>
      <c r="F19" s="80" t="s">
        <v>238</v>
      </c>
      <c r="G19" s="1" t="s">
        <v>93</v>
      </c>
      <c r="H19" s="1" t="s">
        <v>239</v>
      </c>
      <c r="I19" s="1" t="s">
        <v>240</v>
      </c>
      <c r="J19" s="102" t="s">
        <v>241</v>
      </c>
      <c r="K19" s="78" t="s">
        <v>192</v>
      </c>
      <c r="L19" s="106">
        <v>44230</v>
      </c>
    </row>
    <row r="20" spans="1:12" ht="18.75" hidden="1" customHeight="1" x14ac:dyDescent="0.15">
      <c r="A20" s="78">
        <v>19</v>
      </c>
      <c r="B20" s="78" t="s">
        <v>66</v>
      </c>
      <c r="C20" s="1" t="s">
        <v>76</v>
      </c>
      <c r="D20" s="87">
        <v>20601</v>
      </c>
      <c r="E20" s="80">
        <f t="shared" ca="1" si="0"/>
        <v>65</v>
      </c>
      <c r="F20" s="80" t="s">
        <v>242</v>
      </c>
      <c r="G20" s="1" t="s">
        <v>26</v>
      </c>
      <c r="H20" s="1" t="s">
        <v>243</v>
      </c>
      <c r="I20" s="1" t="s">
        <v>203</v>
      </c>
      <c r="J20" s="102" t="s">
        <v>265</v>
      </c>
      <c r="K20" s="78" t="s">
        <v>244</v>
      </c>
      <c r="L20" s="106">
        <v>44312</v>
      </c>
    </row>
    <row r="21" spans="1:12" ht="18.75" hidden="1" customHeight="1" x14ac:dyDescent="0.15">
      <c r="A21" s="78">
        <v>20</v>
      </c>
      <c r="B21" s="78" t="s">
        <v>67</v>
      </c>
      <c r="C21" s="1" t="s">
        <v>83</v>
      </c>
      <c r="D21" s="87">
        <v>32961</v>
      </c>
      <c r="E21" s="80">
        <f t="shared" ca="1" si="0"/>
        <v>31</v>
      </c>
      <c r="F21" s="80" t="s">
        <v>245</v>
      </c>
      <c r="G21" s="1" t="s">
        <v>86</v>
      </c>
      <c r="H21" s="1" t="s">
        <v>246</v>
      </c>
      <c r="I21" s="1" t="s">
        <v>247</v>
      </c>
      <c r="J21" s="102" t="s">
        <v>248</v>
      </c>
      <c r="K21" s="78" t="s">
        <v>226</v>
      </c>
      <c r="L21" s="106">
        <v>44355</v>
      </c>
    </row>
    <row r="22" spans="1:12" ht="18.75" hidden="1" customHeight="1" x14ac:dyDescent="0.15">
      <c r="A22" s="78">
        <v>21</v>
      </c>
      <c r="B22" s="78" t="s">
        <v>68</v>
      </c>
      <c r="C22" s="1" t="s">
        <v>84</v>
      </c>
      <c r="D22" s="87">
        <v>31008</v>
      </c>
      <c r="E22" s="80">
        <f t="shared" ca="1" si="0"/>
        <v>37</v>
      </c>
      <c r="F22" s="80" t="s">
        <v>249</v>
      </c>
      <c r="G22" s="1" t="s">
        <v>24</v>
      </c>
      <c r="H22" s="1" t="s">
        <v>250</v>
      </c>
      <c r="I22" s="1" t="s">
        <v>251</v>
      </c>
      <c r="J22" s="102" t="s">
        <v>252</v>
      </c>
      <c r="K22" s="78" t="s">
        <v>255</v>
      </c>
      <c r="L22" s="107">
        <v>44422</v>
      </c>
    </row>
    <row r="23" spans="1:12" ht="18.75" customHeight="1" x14ac:dyDescent="0.15"/>
    <row r="24" spans="1:12" ht="18.75" customHeight="1" x14ac:dyDescent="0.15"/>
    <row r="25" spans="1:12" ht="18.75" customHeight="1" x14ac:dyDescent="0.15"/>
    <row r="26" spans="1:12" ht="18.75" customHeight="1" x14ac:dyDescent="0.15"/>
    <row r="27" spans="1:12" ht="18.75" customHeight="1" x14ac:dyDescent="0.15"/>
    <row r="28" spans="1:12" ht="18.75" customHeight="1" x14ac:dyDescent="0.15"/>
    <row r="29" spans="1:12" ht="18.75" customHeight="1" x14ac:dyDescent="0.15"/>
    <row r="30" spans="1:12" ht="18.75" customHeight="1" x14ac:dyDescent="0.15"/>
    <row r="31" spans="1:12" ht="18.75" customHeight="1" x14ac:dyDescent="0.15"/>
    <row r="32" spans="1:12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  <row r="39" ht="18.75" customHeight="1" x14ac:dyDescent="0.15"/>
    <row r="40" ht="18.75" customHeight="1" x14ac:dyDescent="0.15"/>
    <row r="41" ht="18.75" customHeight="1" x14ac:dyDescent="0.15"/>
    <row r="42" ht="18.75" customHeight="1" x14ac:dyDescent="0.15"/>
    <row r="43" ht="18.75" customHeight="1" x14ac:dyDescent="0.15"/>
    <row r="44" ht="18.75" customHeight="1" x14ac:dyDescent="0.15"/>
    <row r="45" ht="18.75" customHeight="1" x14ac:dyDescent="0.15"/>
    <row r="46" ht="18.75" customHeight="1" x14ac:dyDescent="0.15"/>
    <row r="47" ht="18.75" customHeight="1" x14ac:dyDescent="0.15"/>
    <row r="48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  <row r="60" ht="18.75" customHeight="1" x14ac:dyDescent="0.15"/>
    <row r="61" ht="18.75" customHeight="1" x14ac:dyDescent="0.15"/>
    <row r="62" ht="18.75" customHeight="1" x14ac:dyDescent="0.15"/>
    <row r="63" ht="18.75" customHeight="1" x14ac:dyDescent="0.15"/>
    <row r="64" ht="18.75" customHeight="1" x14ac:dyDescent="0.15"/>
    <row r="65" ht="18.75" customHeight="1" x14ac:dyDescent="0.15"/>
    <row r="66" ht="18.75" customHeight="1" x14ac:dyDescent="0.15"/>
    <row r="67" ht="18.75" customHeight="1" x14ac:dyDescent="0.15"/>
    <row r="68" ht="18.75" customHeight="1" x14ac:dyDescent="0.15"/>
    <row r="69" ht="18.75" customHeight="1" x14ac:dyDescent="0.15"/>
    <row r="70" ht="18.75" customHeight="1" x14ac:dyDescent="0.15"/>
    <row r="71" ht="18.75" customHeight="1" x14ac:dyDescent="0.15"/>
    <row r="72" ht="18.75" customHeight="1" x14ac:dyDescent="0.15"/>
    <row r="73" ht="18.75" customHeight="1" x14ac:dyDescent="0.15"/>
    <row r="74" ht="18.75" customHeight="1" x14ac:dyDescent="0.15"/>
    <row r="75" ht="18.75" customHeight="1" x14ac:dyDescent="0.15"/>
    <row r="76" ht="18.75" customHeight="1" x14ac:dyDescent="0.15"/>
    <row r="77" ht="18.75" customHeight="1" x14ac:dyDescent="0.15"/>
    <row r="78" ht="18.75" customHeight="1" x14ac:dyDescent="0.15"/>
    <row r="79" ht="18.75" customHeight="1" x14ac:dyDescent="0.15"/>
    <row r="80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  <row r="118" ht="18.75" customHeight="1" x14ac:dyDescent="0.15"/>
    <row r="119" ht="18.75" customHeight="1" x14ac:dyDescent="0.15"/>
    <row r="120" ht="18.75" customHeight="1" x14ac:dyDescent="0.15"/>
    <row r="121" ht="18.75" customHeight="1" x14ac:dyDescent="0.15"/>
    <row r="122" ht="18.75" customHeight="1" x14ac:dyDescent="0.15"/>
    <row r="123" ht="18.75" customHeight="1" x14ac:dyDescent="0.15"/>
    <row r="124" ht="18.75" customHeight="1" x14ac:dyDescent="0.15"/>
    <row r="125" ht="18.75" customHeight="1" x14ac:dyDescent="0.15"/>
    <row r="126" ht="18.75" customHeight="1" x14ac:dyDescent="0.15"/>
    <row r="127" ht="18.75" customHeight="1" x14ac:dyDescent="0.15"/>
    <row r="128" ht="18.75" customHeight="1" x14ac:dyDescent="0.15"/>
    <row r="129" ht="18.75" customHeight="1" x14ac:dyDescent="0.15"/>
    <row r="130" ht="18.75" customHeight="1" x14ac:dyDescent="0.15"/>
    <row r="131" ht="18.75" customHeight="1" x14ac:dyDescent="0.15"/>
  </sheetData>
  <autoFilter ref="A1:L22" xr:uid="{00000000-0001-0000-0000-000000000000}">
    <filterColumn colId="6">
      <filters>
        <filter val="東京都"/>
      </filters>
    </filterColumn>
    <filterColumn colId="10">
      <filters>
        <filter val="プレミアム"/>
      </filters>
    </filterColumn>
  </autoFilter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146"/>
  <sheetViews>
    <sheetView workbookViewId="0">
      <selection activeCell="L22" sqref="L22"/>
    </sheetView>
  </sheetViews>
  <sheetFormatPr defaultColWidth="9" defaultRowHeight="18.75" x14ac:dyDescent="0.15"/>
  <cols>
    <col min="1" max="1" width="4" style="8" customWidth="1"/>
    <col min="2" max="2" width="10.25" style="8" bestFit="1" customWidth="1"/>
    <col min="3" max="3" width="11.75" style="8" customWidth="1"/>
    <col min="4" max="4" width="9.125" style="8" customWidth="1"/>
    <col min="5" max="5" width="14.375" style="8" customWidth="1"/>
    <col min="6" max="6" width="14.125" style="8" customWidth="1"/>
    <col min="7" max="7" width="14.375" style="8" customWidth="1"/>
    <col min="8" max="8" width="7.125" style="97" customWidth="1"/>
    <col min="9" max="9" width="6.375" style="8" customWidth="1"/>
    <col min="10" max="16384" width="9" style="8"/>
  </cols>
  <sheetData>
    <row r="1" spans="1:10" x14ac:dyDescent="0.15">
      <c r="A1" s="88" t="s">
        <v>29</v>
      </c>
      <c r="B1" s="89" t="s">
        <v>30</v>
      </c>
      <c r="C1" s="89" t="s">
        <v>1</v>
      </c>
      <c r="D1" s="3" t="s">
        <v>135</v>
      </c>
      <c r="E1" s="3" t="s">
        <v>136</v>
      </c>
      <c r="F1" s="89" t="s">
        <v>31</v>
      </c>
      <c r="G1" s="89" t="s">
        <v>32</v>
      </c>
      <c r="H1" s="90" t="s">
        <v>33</v>
      </c>
      <c r="I1" s="89" t="s">
        <v>34</v>
      </c>
      <c r="J1" s="91" t="s">
        <v>35</v>
      </c>
    </row>
    <row r="2" spans="1:10" x14ac:dyDescent="0.15">
      <c r="A2" s="92">
        <v>1</v>
      </c>
      <c r="B2" s="93">
        <v>44317</v>
      </c>
      <c r="C2" s="74" t="s">
        <v>39</v>
      </c>
      <c r="D2" s="74" t="s">
        <v>140</v>
      </c>
      <c r="E2" s="74" t="s">
        <v>138</v>
      </c>
      <c r="F2" s="74" t="s">
        <v>37</v>
      </c>
      <c r="G2" s="74" t="s">
        <v>38</v>
      </c>
      <c r="H2" s="95">
        <v>1800</v>
      </c>
      <c r="I2" s="75">
        <v>14</v>
      </c>
      <c r="J2" s="94">
        <v>25200</v>
      </c>
    </row>
    <row r="3" spans="1:10" x14ac:dyDescent="0.15">
      <c r="A3" s="92">
        <v>2</v>
      </c>
      <c r="B3" s="93">
        <v>44317</v>
      </c>
      <c r="C3" s="74" t="s">
        <v>36</v>
      </c>
      <c r="D3" s="74" t="s">
        <v>143</v>
      </c>
      <c r="E3" s="74" t="s">
        <v>142</v>
      </c>
      <c r="F3" s="74" t="s">
        <v>37</v>
      </c>
      <c r="G3" s="74" t="s">
        <v>44</v>
      </c>
      <c r="H3" s="95">
        <v>1000</v>
      </c>
      <c r="I3" s="75">
        <v>15</v>
      </c>
      <c r="J3" s="94">
        <v>15000</v>
      </c>
    </row>
    <row r="4" spans="1:10" x14ac:dyDescent="0.15">
      <c r="A4" s="92">
        <v>3</v>
      </c>
      <c r="B4" s="93">
        <v>44317</v>
      </c>
      <c r="C4" s="74" t="s">
        <v>43</v>
      </c>
      <c r="D4" s="74" t="s">
        <v>157</v>
      </c>
      <c r="E4" s="74" t="s">
        <v>158</v>
      </c>
      <c r="F4" s="74" t="s">
        <v>41</v>
      </c>
      <c r="G4" s="74" t="s">
        <v>45</v>
      </c>
      <c r="H4" s="95">
        <v>1500</v>
      </c>
      <c r="I4" s="75">
        <v>27</v>
      </c>
      <c r="J4" s="94">
        <v>40500</v>
      </c>
    </row>
    <row r="5" spans="1:10" x14ac:dyDescent="0.15">
      <c r="A5" s="92">
        <v>4</v>
      </c>
      <c r="B5" s="93">
        <v>44318</v>
      </c>
      <c r="C5" s="74" t="s">
        <v>11</v>
      </c>
      <c r="D5" s="74" t="s">
        <v>159</v>
      </c>
      <c r="E5" s="74" t="s">
        <v>158</v>
      </c>
      <c r="F5" s="74" t="s">
        <v>41</v>
      </c>
      <c r="G5" s="74" t="s">
        <v>38</v>
      </c>
      <c r="H5" s="95">
        <v>1500</v>
      </c>
      <c r="I5" s="75">
        <v>19</v>
      </c>
      <c r="J5" s="94">
        <v>28500</v>
      </c>
    </row>
    <row r="6" spans="1:10" x14ac:dyDescent="0.15">
      <c r="A6" s="92">
        <v>5</v>
      </c>
      <c r="B6" s="93">
        <v>44318</v>
      </c>
      <c r="C6" s="75" t="s">
        <v>36</v>
      </c>
      <c r="D6" s="75" t="s">
        <v>137</v>
      </c>
      <c r="E6" s="74" t="s">
        <v>138</v>
      </c>
      <c r="F6" s="74" t="s">
        <v>37</v>
      </c>
      <c r="G6" s="74" t="s">
        <v>45</v>
      </c>
      <c r="H6" s="95">
        <v>1800</v>
      </c>
      <c r="I6" s="75">
        <v>6</v>
      </c>
      <c r="J6" s="94">
        <v>10800</v>
      </c>
    </row>
    <row r="7" spans="1:10" x14ac:dyDescent="0.15">
      <c r="A7" s="92">
        <v>6</v>
      </c>
      <c r="B7" s="93">
        <v>44318</v>
      </c>
      <c r="C7" s="75" t="s">
        <v>39</v>
      </c>
      <c r="D7" s="75" t="s">
        <v>150</v>
      </c>
      <c r="E7" s="74" t="s">
        <v>149</v>
      </c>
      <c r="F7" s="74" t="s">
        <v>37</v>
      </c>
      <c r="G7" s="74" t="s">
        <v>38</v>
      </c>
      <c r="H7" s="95">
        <v>3000</v>
      </c>
      <c r="I7" s="75">
        <v>22</v>
      </c>
      <c r="J7" s="94">
        <v>66000</v>
      </c>
    </row>
    <row r="8" spans="1:10" x14ac:dyDescent="0.15">
      <c r="A8" s="92">
        <v>7</v>
      </c>
      <c r="B8" s="112">
        <v>44319</v>
      </c>
      <c r="C8" s="74" t="s">
        <v>43</v>
      </c>
      <c r="D8" s="74" t="s">
        <v>162</v>
      </c>
      <c r="E8" s="74" t="s">
        <v>161</v>
      </c>
      <c r="F8" s="74" t="s">
        <v>41</v>
      </c>
      <c r="G8" s="74" t="s">
        <v>42</v>
      </c>
      <c r="H8" s="95">
        <v>2800</v>
      </c>
      <c r="I8" s="75">
        <v>24</v>
      </c>
      <c r="J8" s="94">
        <v>67200</v>
      </c>
    </row>
    <row r="9" spans="1:10" x14ac:dyDescent="0.15">
      <c r="A9" s="92">
        <v>8</v>
      </c>
      <c r="B9" s="112">
        <v>44319</v>
      </c>
      <c r="C9" s="75" t="s">
        <v>36</v>
      </c>
      <c r="D9" s="75" t="s">
        <v>141</v>
      </c>
      <c r="E9" s="74" t="s">
        <v>142</v>
      </c>
      <c r="F9" s="74" t="s">
        <v>37</v>
      </c>
      <c r="G9" s="74" t="s">
        <v>44</v>
      </c>
      <c r="H9" s="95">
        <v>2350</v>
      </c>
      <c r="I9" s="75">
        <v>8</v>
      </c>
      <c r="J9" s="94">
        <v>18800</v>
      </c>
    </row>
    <row r="10" spans="1:10" x14ac:dyDescent="0.15">
      <c r="A10" s="92">
        <v>9</v>
      </c>
      <c r="B10" s="112">
        <v>44319</v>
      </c>
      <c r="C10" s="75" t="s">
        <v>39</v>
      </c>
      <c r="D10" s="75" t="s">
        <v>151</v>
      </c>
      <c r="E10" s="74" t="s">
        <v>152</v>
      </c>
      <c r="F10" s="74" t="s">
        <v>37</v>
      </c>
      <c r="G10" s="74" t="s">
        <v>38</v>
      </c>
      <c r="H10" s="95">
        <v>1500</v>
      </c>
      <c r="I10" s="75">
        <v>8</v>
      </c>
      <c r="J10" s="94">
        <v>12000</v>
      </c>
    </row>
    <row r="11" spans="1:10" x14ac:dyDescent="0.15">
      <c r="A11" s="92">
        <v>10</v>
      </c>
      <c r="B11" s="112">
        <v>44320</v>
      </c>
      <c r="C11" s="74" t="s">
        <v>40</v>
      </c>
      <c r="D11" s="74" t="s">
        <v>139</v>
      </c>
      <c r="E11" s="74" t="s">
        <v>138</v>
      </c>
      <c r="F11" s="74" t="s">
        <v>37</v>
      </c>
      <c r="G11" s="74" t="s">
        <v>45</v>
      </c>
      <c r="H11" s="95">
        <v>1000</v>
      </c>
      <c r="I11" s="74">
        <v>18</v>
      </c>
      <c r="J11" s="94">
        <v>18000</v>
      </c>
    </row>
    <row r="12" spans="1:10" x14ac:dyDescent="0.15">
      <c r="A12" s="92">
        <v>11</v>
      </c>
      <c r="B12" s="112">
        <v>44320</v>
      </c>
      <c r="C12" s="74" t="s">
        <v>36</v>
      </c>
      <c r="D12" s="74" t="s">
        <v>153</v>
      </c>
      <c r="E12" s="74" t="s">
        <v>154</v>
      </c>
      <c r="F12" s="74" t="s">
        <v>41</v>
      </c>
      <c r="G12" s="74" t="s">
        <v>42</v>
      </c>
      <c r="H12" s="95">
        <v>1250</v>
      </c>
      <c r="I12" s="74">
        <v>23</v>
      </c>
      <c r="J12" s="94">
        <v>28750</v>
      </c>
    </row>
    <row r="13" spans="1:10" x14ac:dyDescent="0.15">
      <c r="A13" s="92">
        <v>12</v>
      </c>
      <c r="B13" s="112">
        <v>44320</v>
      </c>
      <c r="C13" s="74" t="s">
        <v>43</v>
      </c>
      <c r="D13" s="74" t="s">
        <v>146</v>
      </c>
      <c r="E13" s="74" t="s">
        <v>145</v>
      </c>
      <c r="F13" s="74" t="s">
        <v>37</v>
      </c>
      <c r="G13" s="74" t="s">
        <v>45</v>
      </c>
      <c r="H13" s="95">
        <v>2500</v>
      </c>
      <c r="I13" s="74">
        <v>16</v>
      </c>
      <c r="J13" s="94">
        <v>40000</v>
      </c>
    </row>
    <row r="14" spans="1:10" x14ac:dyDescent="0.15">
      <c r="A14" s="92">
        <v>13</v>
      </c>
      <c r="B14" s="112">
        <v>44321</v>
      </c>
      <c r="C14" s="74" t="s">
        <v>11</v>
      </c>
      <c r="D14" s="74" t="s">
        <v>163</v>
      </c>
      <c r="E14" s="74" t="s">
        <v>164</v>
      </c>
      <c r="F14" s="74" t="s">
        <v>41</v>
      </c>
      <c r="G14" s="74" t="s">
        <v>45</v>
      </c>
      <c r="H14" s="95">
        <v>1000</v>
      </c>
      <c r="I14" s="74">
        <v>30</v>
      </c>
      <c r="J14" s="94">
        <v>30000</v>
      </c>
    </row>
    <row r="15" spans="1:10" x14ac:dyDescent="0.15">
      <c r="A15" s="92">
        <v>14</v>
      </c>
      <c r="B15" s="112">
        <v>44321</v>
      </c>
      <c r="C15" s="74" t="s">
        <v>39</v>
      </c>
      <c r="D15" s="74" t="s">
        <v>148</v>
      </c>
      <c r="E15" s="74" t="s">
        <v>149</v>
      </c>
      <c r="F15" s="74" t="s">
        <v>37</v>
      </c>
      <c r="G15" s="74" t="s">
        <v>38</v>
      </c>
      <c r="H15" s="95">
        <v>1500</v>
      </c>
      <c r="I15" s="74">
        <v>28</v>
      </c>
      <c r="J15" s="94">
        <v>42000</v>
      </c>
    </row>
    <row r="16" spans="1:10" x14ac:dyDescent="0.15">
      <c r="A16" s="92">
        <v>15</v>
      </c>
      <c r="B16" s="112">
        <v>44321</v>
      </c>
      <c r="C16" s="74" t="s">
        <v>40</v>
      </c>
      <c r="D16" s="74" t="s">
        <v>150</v>
      </c>
      <c r="E16" s="74" t="s">
        <v>149</v>
      </c>
      <c r="F16" s="74" t="s">
        <v>37</v>
      </c>
      <c r="G16" s="74" t="s">
        <v>38</v>
      </c>
      <c r="H16" s="95">
        <v>3000</v>
      </c>
      <c r="I16" s="74">
        <v>20</v>
      </c>
      <c r="J16" s="94">
        <v>60000</v>
      </c>
    </row>
    <row r="17" spans="1:10" x14ac:dyDescent="0.15">
      <c r="A17" s="92">
        <v>16</v>
      </c>
      <c r="B17" s="93">
        <v>44322</v>
      </c>
      <c r="C17" s="74" t="s">
        <v>11</v>
      </c>
      <c r="D17" s="74" t="s">
        <v>147</v>
      </c>
      <c r="E17" s="74" t="s">
        <v>145</v>
      </c>
      <c r="F17" s="74" t="s">
        <v>37</v>
      </c>
      <c r="G17" s="74" t="s">
        <v>45</v>
      </c>
      <c r="H17" s="95">
        <v>1000</v>
      </c>
      <c r="I17" s="74">
        <v>14</v>
      </c>
      <c r="J17" s="94">
        <v>14000</v>
      </c>
    </row>
    <row r="18" spans="1:10" x14ac:dyDescent="0.15">
      <c r="A18" s="92">
        <v>17</v>
      </c>
      <c r="B18" s="93">
        <v>44323</v>
      </c>
      <c r="C18" s="75" t="s">
        <v>36</v>
      </c>
      <c r="D18" s="75" t="s">
        <v>156</v>
      </c>
      <c r="E18" s="74" t="s">
        <v>155</v>
      </c>
      <c r="F18" s="74" t="s">
        <v>41</v>
      </c>
      <c r="G18" s="74" t="s">
        <v>38</v>
      </c>
      <c r="H18" s="95">
        <v>1800</v>
      </c>
      <c r="I18" s="74">
        <v>12</v>
      </c>
      <c r="J18" s="94">
        <v>21600</v>
      </c>
    </row>
    <row r="19" spans="1:10" x14ac:dyDescent="0.15">
      <c r="A19" s="92">
        <v>18</v>
      </c>
      <c r="B19" s="93">
        <v>44323</v>
      </c>
      <c r="C19" s="74" t="s">
        <v>43</v>
      </c>
      <c r="D19" s="74" t="s">
        <v>143</v>
      </c>
      <c r="E19" s="74" t="s">
        <v>142</v>
      </c>
      <c r="F19" s="74" t="s">
        <v>37</v>
      </c>
      <c r="G19" s="74" t="s">
        <v>44</v>
      </c>
      <c r="H19" s="95">
        <v>1000</v>
      </c>
      <c r="I19" s="74">
        <v>19</v>
      </c>
      <c r="J19" s="94">
        <v>19000</v>
      </c>
    </row>
    <row r="20" spans="1:10" x14ac:dyDescent="0.15">
      <c r="A20" s="92">
        <v>19</v>
      </c>
      <c r="B20" s="93">
        <v>44324</v>
      </c>
      <c r="C20" s="74" t="s">
        <v>11</v>
      </c>
      <c r="D20" s="74" t="s">
        <v>139</v>
      </c>
      <c r="E20" s="74" t="s">
        <v>138</v>
      </c>
      <c r="F20" s="74" t="s">
        <v>37</v>
      </c>
      <c r="G20" s="74" t="s">
        <v>45</v>
      </c>
      <c r="H20" s="95">
        <v>1000</v>
      </c>
      <c r="I20" s="74">
        <v>14</v>
      </c>
      <c r="J20" s="94">
        <v>14000</v>
      </c>
    </row>
    <row r="21" spans="1:10" x14ac:dyDescent="0.15">
      <c r="A21" s="92">
        <v>20</v>
      </c>
      <c r="B21" s="93">
        <v>44324</v>
      </c>
      <c r="C21" s="74" t="s">
        <v>39</v>
      </c>
      <c r="D21" s="74" t="s">
        <v>160</v>
      </c>
      <c r="E21" s="74" t="s">
        <v>161</v>
      </c>
      <c r="F21" s="74" t="s">
        <v>41</v>
      </c>
      <c r="G21" s="74" t="s">
        <v>42</v>
      </c>
      <c r="H21" s="95">
        <v>1000</v>
      </c>
      <c r="I21" s="74">
        <v>18</v>
      </c>
      <c r="J21" s="94">
        <v>18000</v>
      </c>
    </row>
    <row r="22" spans="1:10" x14ac:dyDescent="0.15">
      <c r="A22" s="92">
        <v>21</v>
      </c>
      <c r="B22" s="93">
        <v>44325</v>
      </c>
      <c r="C22" s="74" t="s">
        <v>43</v>
      </c>
      <c r="D22" s="74" t="s">
        <v>162</v>
      </c>
      <c r="E22" s="74" t="s">
        <v>161</v>
      </c>
      <c r="F22" s="74" t="s">
        <v>41</v>
      </c>
      <c r="G22" s="74" t="s">
        <v>42</v>
      </c>
      <c r="H22" s="95">
        <v>2800</v>
      </c>
      <c r="I22" s="74">
        <v>17</v>
      </c>
      <c r="J22" s="94">
        <v>47600</v>
      </c>
    </row>
    <row r="23" spans="1:10" x14ac:dyDescent="0.15">
      <c r="A23" s="92">
        <v>22</v>
      </c>
      <c r="B23" s="93">
        <v>44325</v>
      </c>
      <c r="C23" s="74" t="s">
        <v>36</v>
      </c>
      <c r="D23" s="74" t="s">
        <v>144</v>
      </c>
      <c r="E23" s="74" t="s">
        <v>145</v>
      </c>
      <c r="F23" s="74" t="s">
        <v>37</v>
      </c>
      <c r="G23" s="74" t="s">
        <v>38</v>
      </c>
      <c r="H23" s="95">
        <v>1000</v>
      </c>
      <c r="I23" s="74">
        <v>15</v>
      </c>
      <c r="J23" s="94">
        <v>15000</v>
      </c>
    </row>
    <row r="24" spans="1:10" x14ac:dyDescent="0.15">
      <c r="A24" s="92">
        <v>23</v>
      </c>
      <c r="B24" s="93">
        <v>44326</v>
      </c>
      <c r="C24" s="75" t="s">
        <v>40</v>
      </c>
      <c r="D24" s="75" t="s">
        <v>140</v>
      </c>
      <c r="E24" s="74" t="s">
        <v>138</v>
      </c>
      <c r="F24" s="74" t="s">
        <v>37</v>
      </c>
      <c r="G24" s="74" t="s">
        <v>38</v>
      </c>
      <c r="H24" s="95">
        <v>1800</v>
      </c>
      <c r="I24" s="74">
        <v>5</v>
      </c>
      <c r="J24" s="94">
        <v>9000</v>
      </c>
    </row>
    <row r="25" spans="1:10" x14ac:dyDescent="0.15">
      <c r="A25" s="92">
        <v>24</v>
      </c>
      <c r="B25" s="93">
        <v>44327</v>
      </c>
      <c r="C25" s="74" t="s">
        <v>11</v>
      </c>
      <c r="D25" s="74" t="s">
        <v>137</v>
      </c>
      <c r="E25" s="74" t="s">
        <v>138</v>
      </c>
      <c r="F25" s="74" t="s">
        <v>37</v>
      </c>
      <c r="G25" s="74" t="s">
        <v>45</v>
      </c>
      <c r="H25" s="95">
        <v>1800</v>
      </c>
      <c r="I25" s="74">
        <v>6</v>
      </c>
      <c r="J25" s="94">
        <v>10800</v>
      </c>
    </row>
    <row r="26" spans="1:10" x14ac:dyDescent="0.15">
      <c r="A26" s="92">
        <v>25</v>
      </c>
      <c r="B26" s="93">
        <v>44328</v>
      </c>
      <c r="C26" s="74" t="s">
        <v>36</v>
      </c>
      <c r="D26" s="74" t="s">
        <v>156</v>
      </c>
      <c r="E26" s="74" t="s">
        <v>155</v>
      </c>
      <c r="F26" s="74" t="s">
        <v>41</v>
      </c>
      <c r="G26" s="74" t="s">
        <v>38</v>
      </c>
      <c r="H26" s="95">
        <v>1800</v>
      </c>
      <c r="I26" s="74">
        <v>12</v>
      </c>
      <c r="J26" s="94">
        <v>21600</v>
      </c>
    </row>
    <row r="27" spans="1:10" x14ac:dyDescent="0.15">
      <c r="A27" s="92">
        <v>26</v>
      </c>
      <c r="B27" s="93">
        <v>44328</v>
      </c>
      <c r="C27" s="74" t="s">
        <v>39</v>
      </c>
      <c r="D27" s="74" t="s">
        <v>163</v>
      </c>
      <c r="E27" s="74" t="s">
        <v>164</v>
      </c>
      <c r="F27" s="74" t="s">
        <v>41</v>
      </c>
      <c r="G27" s="74" t="s">
        <v>45</v>
      </c>
      <c r="H27" s="95">
        <v>1000</v>
      </c>
      <c r="I27" s="74">
        <v>25</v>
      </c>
      <c r="J27" s="94">
        <v>25000</v>
      </c>
    </row>
    <row r="28" spans="1:10" x14ac:dyDescent="0.15">
      <c r="A28" s="92">
        <v>27</v>
      </c>
      <c r="B28" s="93">
        <v>44329</v>
      </c>
      <c r="C28" s="74" t="s">
        <v>40</v>
      </c>
      <c r="D28" s="74" t="s">
        <v>146</v>
      </c>
      <c r="E28" s="74" t="s">
        <v>145</v>
      </c>
      <c r="F28" s="74" t="s">
        <v>37</v>
      </c>
      <c r="G28" s="74" t="s">
        <v>45</v>
      </c>
      <c r="H28" s="95">
        <v>2500</v>
      </c>
      <c r="I28" s="74">
        <v>9</v>
      </c>
      <c r="J28" s="94">
        <v>22500</v>
      </c>
    </row>
    <row r="29" spans="1:10" x14ac:dyDescent="0.15">
      <c r="A29" s="92">
        <v>28</v>
      </c>
      <c r="B29" s="93">
        <v>44330</v>
      </c>
      <c r="C29" s="74" t="s">
        <v>43</v>
      </c>
      <c r="D29" s="74" t="s">
        <v>157</v>
      </c>
      <c r="E29" s="74" t="s">
        <v>158</v>
      </c>
      <c r="F29" s="74" t="s">
        <v>41</v>
      </c>
      <c r="G29" s="74" t="s">
        <v>45</v>
      </c>
      <c r="H29" s="95">
        <v>1500</v>
      </c>
      <c r="I29" s="74">
        <v>12</v>
      </c>
      <c r="J29" s="94">
        <v>18000</v>
      </c>
    </row>
    <row r="30" spans="1:10" x14ac:dyDescent="0.15">
      <c r="A30" s="92">
        <v>29</v>
      </c>
      <c r="B30" s="93">
        <v>44330</v>
      </c>
      <c r="C30" s="75" t="s">
        <v>39</v>
      </c>
      <c r="D30" s="75" t="s">
        <v>141</v>
      </c>
      <c r="E30" s="74" t="s">
        <v>142</v>
      </c>
      <c r="F30" s="74" t="s">
        <v>37</v>
      </c>
      <c r="G30" s="74" t="s">
        <v>44</v>
      </c>
      <c r="H30" s="95">
        <v>2350</v>
      </c>
      <c r="I30" s="74">
        <v>9</v>
      </c>
      <c r="J30" s="94">
        <v>21150</v>
      </c>
    </row>
    <row r="31" spans="1:10" x14ac:dyDescent="0.15">
      <c r="B31" s="96"/>
    </row>
    <row r="32" spans="1:10" x14ac:dyDescent="0.15">
      <c r="B32" s="96"/>
    </row>
    <row r="33" spans="2:2" x14ac:dyDescent="0.15">
      <c r="B33" s="96"/>
    </row>
    <row r="34" spans="2:2" x14ac:dyDescent="0.15">
      <c r="B34" s="96"/>
    </row>
    <row r="35" spans="2:2" x14ac:dyDescent="0.15">
      <c r="B35" s="96"/>
    </row>
    <row r="36" spans="2:2" x14ac:dyDescent="0.15">
      <c r="B36" s="96"/>
    </row>
    <row r="37" spans="2:2" x14ac:dyDescent="0.15">
      <c r="B37" s="96"/>
    </row>
    <row r="38" spans="2:2" x14ac:dyDescent="0.15">
      <c r="B38" s="96"/>
    </row>
    <row r="39" spans="2:2" x14ac:dyDescent="0.15">
      <c r="B39" s="96"/>
    </row>
    <row r="40" spans="2:2" x14ac:dyDescent="0.15">
      <c r="B40" s="96"/>
    </row>
    <row r="41" spans="2:2" x14ac:dyDescent="0.15">
      <c r="B41" s="96"/>
    </row>
    <row r="42" spans="2:2" x14ac:dyDescent="0.15">
      <c r="B42" s="96"/>
    </row>
    <row r="43" spans="2:2" x14ac:dyDescent="0.15">
      <c r="B43" s="96"/>
    </row>
    <row r="44" spans="2:2" x14ac:dyDescent="0.15">
      <c r="B44" s="96"/>
    </row>
    <row r="45" spans="2:2" x14ac:dyDescent="0.15">
      <c r="B45" s="96"/>
    </row>
    <row r="46" spans="2:2" x14ac:dyDescent="0.15">
      <c r="B46" s="96"/>
    </row>
    <row r="47" spans="2:2" x14ac:dyDescent="0.15">
      <c r="B47" s="96"/>
    </row>
    <row r="48" spans="2:2" x14ac:dyDescent="0.15">
      <c r="B48" s="96"/>
    </row>
    <row r="49" spans="2:2" x14ac:dyDescent="0.15">
      <c r="B49" s="96"/>
    </row>
    <row r="50" spans="2:2" x14ac:dyDescent="0.15">
      <c r="B50" s="96"/>
    </row>
    <row r="51" spans="2:2" x14ac:dyDescent="0.15">
      <c r="B51" s="96"/>
    </row>
    <row r="52" spans="2:2" x14ac:dyDescent="0.15">
      <c r="B52" s="96"/>
    </row>
    <row r="53" spans="2:2" x14ac:dyDescent="0.15">
      <c r="B53" s="96"/>
    </row>
    <row r="54" spans="2:2" x14ac:dyDescent="0.15">
      <c r="B54" s="96"/>
    </row>
    <row r="55" spans="2:2" x14ac:dyDescent="0.15">
      <c r="B55" s="96"/>
    </row>
    <row r="56" spans="2:2" x14ac:dyDescent="0.15">
      <c r="B56" s="96"/>
    </row>
    <row r="57" spans="2:2" x14ac:dyDescent="0.15">
      <c r="B57" s="96"/>
    </row>
    <row r="58" spans="2:2" x14ac:dyDescent="0.15">
      <c r="B58" s="96"/>
    </row>
    <row r="59" spans="2:2" x14ac:dyDescent="0.15">
      <c r="B59" s="96"/>
    </row>
    <row r="60" spans="2:2" x14ac:dyDescent="0.15">
      <c r="B60" s="96"/>
    </row>
    <row r="61" spans="2:2" x14ac:dyDescent="0.15">
      <c r="B61" s="96"/>
    </row>
    <row r="62" spans="2:2" x14ac:dyDescent="0.15">
      <c r="B62" s="96"/>
    </row>
    <row r="63" spans="2:2" x14ac:dyDescent="0.15">
      <c r="B63" s="96"/>
    </row>
    <row r="64" spans="2:2" x14ac:dyDescent="0.15">
      <c r="B64" s="96"/>
    </row>
    <row r="65" spans="2:2" x14ac:dyDescent="0.15">
      <c r="B65" s="96"/>
    </row>
    <row r="66" spans="2:2" x14ac:dyDescent="0.15">
      <c r="B66" s="96"/>
    </row>
    <row r="67" spans="2:2" x14ac:dyDescent="0.15">
      <c r="B67" s="96"/>
    </row>
    <row r="68" spans="2:2" x14ac:dyDescent="0.15">
      <c r="B68" s="96"/>
    </row>
    <row r="69" spans="2:2" x14ac:dyDescent="0.15">
      <c r="B69" s="96"/>
    </row>
    <row r="70" spans="2:2" x14ac:dyDescent="0.15">
      <c r="B70" s="96"/>
    </row>
    <row r="71" spans="2:2" x14ac:dyDescent="0.15">
      <c r="B71" s="96"/>
    </row>
    <row r="72" spans="2:2" x14ac:dyDescent="0.15">
      <c r="B72" s="96"/>
    </row>
    <row r="73" spans="2:2" x14ac:dyDescent="0.15">
      <c r="B73" s="96"/>
    </row>
    <row r="74" spans="2:2" x14ac:dyDescent="0.15">
      <c r="B74" s="96"/>
    </row>
    <row r="75" spans="2:2" x14ac:dyDescent="0.15">
      <c r="B75" s="96"/>
    </row>
    <row r="76" spans="2:2" x14ac:dyDescent="0.15">
      <c r="B76" s="96"/>
    </row>
    <row r="77" spans="2:2" x14ac:dyDescent="0.15">
      <c r="B77" s="96"/>
    </row>
    <row r="78" spans="2:2" x14ac:dyDescent="0.15">
      <c r="B78" s="96"/>
    </row>
    <row r="79" spans="2:2" x14ac:dyDescent="0.15">
      <c r="B79" s="96"/>
    </row>
    <row r="80" spans="2:2" x14ac:dyDescent="0.15">
      <c r="B80" s="96"/>
    </row>
    <row r="81" spans="2:2" x14ac:dyDescent="0.15">
      <c r="B81" s="96"/>
    </row>
    <row r="82" spans="2:2" x14ac:dyDescent="0.15">
      <c r="B82" s="96"/>
    </row>
    <row r="83" spans="2:2" x14ac:dyDescent="0.15">
      <c r="B83" s="96"/>
    </row>
    <row r="84" spans="2:2" x14ac:dyDescent="0.15">
      <c r="B84" s="96"/>
    </row>
    <row r="85" spans="2:2" x14ac:dyDescent="0.15">
      <c r="B85" s="96"/>
    </row>
    <row r="86" spans="2:2" x14ac:dyDescent="0.15">
      <c r="B86" s="96"/>
    </row>
    <row r="87" spans="2:2" x14ac:dyDescent="0.15">
      <c r="B87" s="96"/>
    </row>
    <row r="88" spans="2:2" x14ac:dyDescent="0.15">
      <c r="B88" s="96"/>
    </row>
    <row r="89" spans="2:2" x14ac:dyDescent="0.15">
      <c r="B89" s="96"/>
    </row>
    <row r="90" spans="2:2" x14ac:dyDescent="0.15">
      <c r="B90" s="96"/>
    </row>
    <row r="91" spans="2:2" x14ac:dyDescent="0.15">
      <c r="B91" s="96"/>
    </row>
    <row r="92" spans="2:2" x14ac:dyDescent="0.15">
      <c r="B92" s="96"/>
    </row>
    <row r="93" spans="2:2" x14ac:dyDescent="0.15">
      <c r="B93" s="96"/>
    </row>
    <row r="94" spans="2:2" x14ac:dyDescent="0.15">
      <c r="B94" s="96"/>
    </row>
    <row r="95" spans="2:2" x14ac:dyDescent="0.15">
      <c r="B95" s="96"/>
    </row>
    <row r="96" spans="2:2" x14ac:dyDescent="0.15">
      <c r="B96" s="96"/>
    </row>
    <row r="97" spans="2:2" x14ac:dyDescent="0.15">
      <c r="B97" s="96"/>
    </row>
    <row r="98" spans="2:2" x14ac:dyDescent="0.15">
      <c r="B98" s="96"/>
    </row>
    <row r="99" spans="2:2" x14ac:dyDescent="0.15">
      <c r="B99" s="96"/>
    </row>
    <row r="100" spans="2:2" x14ac:dyDescent="0.15">
      <c r="B100" s="96"/>
    </row>
    <row r="101" spans="2:2" x14ac:dyDescent="0.15">
      <c r="B101" s="96"/>
    </row>
    <row r="102" spans="2:2" x14ac:dyDescent="0.15">
      <c r="B102" s="96"/>
    </row>
    <row r="103" spans="2:2" x14ac:dyDescent="0.15">
      <c r="B103" s="96"/>
    </row>
    <row r="104" spans="2:2" x14ac:dyDescent="0.15">
      <c r="B104" s="96"/>
    </row>
    <row r="105" spans="2:2" x14ac:dyDescent="0.15">
      <c r="B105" s="96"/>
    </row>
    <row r="106" spans="2:2" x14ac:dyDescent="0.15">
      <c r="B106" s="96"/>
    </row>
    <row r="107" spans="2:2" x14ac:dyDescent="0.15">
      <c r="B107" s="96"/>
    </row>
    <row r="108" spans="2:2" x14ac:dyDescent="0.15">
      <c r="B108" s="96"/>
    </row>
    <row r="109" spans="2:2" x14ac:dyDescent="0.15">
      <c r="B109" s="96"/>
    </row>
    <row r="110" spans="2:2" x14ac:dyDescent="0.15">
      <c r="B110" s="96"/>
    </row>
    <row r="111" spans="2:2" x14ac:dyDescent="0.15">
      <c r="B111" s="96"/>
    </row>
    <row r="112" spans="2:2" x14ac:dyDescent="0.15">
      <c r="B112" s="96"/>
    </row>
    <row r="113" spans="2:2" x14ac:dyDescent="0.15">
      <c r="B113" s="96"/>
    </row>
    <row r="114" spans="2:2" x14ac:dyDescent="0.15">
      <c r="B114" s="96"/>
    </row>
    <row r="115" spans="2:2" x14ac:dyDescent="0.15">
      <c r="B115" s="96"/>
    </row>
    <row r="116" spans="2:2" x14ac:dyDescent="0.15">
      <c r="B116" s="96"/>
    </row>
    <row r="117" spans="2:2" x14ac:dyDescent="0.15">
      <c r="B117" s="96"/>
    </row>
    <row r="118" spans="2:2" x14ac:dyDescent="0.15">
      <c r="B118" s="96"/>
    </row>
    <row r="119" spans="2:2" x14ac:dyDescent="0.15">
      <c r="B119" s="96"/>
    </row>
    <row r="120" spans="2:2" x14ac:dyDescent="0.15">
      <c r="B120" s="96"/>
    </row>
    <row r="121" spans="2:2" x14ac:dyDescent="0.15">
      <c r="B121" s="96"/>
    </row>
    <row r="122" spans="2:2" x14ac:dyDescent="0.15">
      <c r="B122" s="96"/>
    </row>
    <row r="123" spans="2:2" x14ac:dyDescent="0.15">
      <c r="B123" s="96"/>
    </row>
    <row r="124" spans="2:2" x14ac:dyDescent="0.15">
      <c r="B124" s="96"/>
    </row>
    <row r="125" spans="2:2" x14ac:dyDescent="0.15">
      <c r="B125" s="96"/>
    </row>
    <row r="126" spans="2:2" x14ac:dyDescent="0.15">
      <c r="B126" s="96"/>
    </row>
    <row r="127" spans="2:2" x14ac:dyDescent="0.15">
      <c r="B127" s="96"/>
    </row>
    <row r="128" spans="2:2" x14ac:dyDescent="0.15">
      <c r="B128" s="96"/>
    </row>
    <row r="129" spans="2:2" x14ac:dyDescent="0.15">
      <c r="B129" s="96"/>
    </row>
    <row r="130" spans="2:2" x14ac:dyDescent="0.15">
      <c r="B130" s="96"/>
    </row>
    <row r="131" spans="2:2" x14ac:dyDescent="0.15">
      <c r="B131" s="96"/>
    </row>
    <row r="132" spans="2:2" x14ac:dyDescent="0.15">
      <c r="B132" s="96"/>
    </row>
    <row r="133" spans="2:2" x14ac:dyDescent="0.15">
      <c r="B133" s="96"/>
    </row>
    <row r="134" spans="2:2" x14ac:dyDescent="0.15">
      <c r="B134" s="96"/>
    </row>
    <row r="135" spans="2:2" x14ac:dyDescent="0.15">
      <c r="B135" s="96"/>
    </row>
    <row r="136" spans="2:2" x14ac:dyDescent="0.15">
      <c r="B136" s="96"/>
    </row>
    <row r="137" spans="2:2" x14ac:dyDescent="0.15">
      <c r="B137" s="96"/>
    </row>
    <row r="138" spans="2:2" x14ac:dyDescent="0.15">
      <c r="B138" s="96"/>
    </row>
    <row r="139" spans="2:2" x14ac:dyDescent="0.15">
      <c r="B139" s="96"/>
    </row>
    <row r="140" spans="2:2" x14ac:dyDescent="0.15">
      <c r="B140" s="96"/>
    </row>
    <row r="141" spans="2:2" x14ac:dyDescent="0.15">
      <c r="B141" s="96"/>
    </row>
    <row r="142" spans="2:2" x14ac:dyDescent="0.15">
      <c r="B142" s="96"/>
    </row>
    <row r="143" spans="2:2" x14ac:dyDescent="0.15">
      <c r="B143" s="96"/>
    </row>
    <row r="144" spans="2:2" x14ac:dyDescent="0.15">
      <c r="B144" s="96"/>
    </row>
    <row r="145" spans="2:2" x14ac:dyDescent="0.15">
      <c r="B145" s="96"/>
    </row>
    <row r="146" spans="2:2" x14ac:dyDescent="0.15">
      <c r="B146" s="96"/>
    </row>
  </sheetData>
  <autoFilter ref="A1:J30" xr:uid="{00000000-0009-0000-0000-00000B000000}"/>
  <phoneticPr fontId="2"/>
  <dataValidations count="2">
    <dataValidation type="list" allowBlank="1" showInputMessage="1" showErrorMessage="1" sqref="C2:C30" xr:uid="{00000000-0002-0000-0B00-000000000000}">
      <formula1>#REF!</formula1>
    </dataValidation>
    <dataValidation type="list" allowBlank="1" showInputMessage="1" showErrorMessage="1" sqref="D2:D30" xr:uid="{00000000-0002-0000-0B00-000001000000}">
      <formula1>#REF!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filterMode="1"/>
  <dimension ref="A1:J146"/>
  <sheetViews>
    <sheetView workbookViewId="0">
      <selection activeCell="J41" sqref="J41"/>
    </sheetView>
  </sheetViews>
  <sheetFormatPr defaultColWidth="9" defaultRowHeight="18.75" x14ac:dyDescent="0.15"/>
  <cols>
    <col min="1" max="1" width="4" style="8" customWidth="1"/>
    <col min="2" max="2" width="10.25" style="8" bestFit="1" customWidth="1"/>
    <col min="3" max="3" width="11.75" style="8" customWidth="1"/>
    <col min="4" max="4" width="9.125" style="8" customWidth="1"/>
    <col min="5" max="5" width="14.375" style="8" customWidth="1"/>
    <col min="6" max="6" width="14.125" style="8" customWidth="1"/>
    <col min="7" max="7" width="14.375" style="8" customWidth="1"/>
    <col min="8" max="8" width="7.125" style="97" customWidth="1"/>
    <col min="9" max="9" width="6.375" style="8" customWidth="1"/>
    <col min="10" max="16384" width="9" style="8"/>
  </cols>
  <sheetData>
    <row r="1" spans="1:10" x14ac:dyDescent="0.15">
      <c r="A1" s="88" t="s">
        <v>29</v>
      </c>
      <c r="B1" s="89" t="s">
        <v>30</v>
      </c>
      <c r="C1" s="89" t="s">
        <v>1</v>
      </c>
      <c r="D1" s="3" t="s">
        <v>135</v>
      </c>
      <c r="E1" s="3" t="s">
        <v>136</v>
      </c>
      <c r="F1" s="89" t="s">
        <v>31</v>
      </c>
      <c r="G1" s="89" t="s">
        <v>32</v>
      </c>
      <c r="H1" s="90" t="s">
        <v>33</v>
      </c>
      <c r="I1" s="89" t="s">
        <v>34</v>
      </c>
      <c r="J1" s="91" t="s">
        <v>35</v>
      </c>
    </row>
    <row r="2" spans="1:10" hidden="1" x14ac:dyDescent="0.15">
      <c r="A2" s="92">
        <v>1</v>
      </c>
      <c r="B2" s="93">
        <v>44317</v>
      </c>
      <c r="C2" s="74" t="s">
        <v>39</v>
      </c>
      <c r="D2" s="74" t="s">
        <v>140</v>
      </c>
      <c r="E2" s="74" t="s">
        <v>138</v>
      </c>
      <c r="F2" s="74" t="s">
        <v>37</v>
      </c>
      <c r="G2" s="74" t="s">
        <v>38</v>
      </c>
      <c r="H2" s="95">
        <v>1800</v>
      </c>
      <c r="I2" s="75">
        <v>14</v>
      </c>
      <c r="J2" s="94">
        <v>25200</v>
      </c>
    </row>
    <row r="3" spans="1:10" hidden="1" x14ac:dyDescent="0.15">
      <c r="A3" s="92">
        <v>2</v>
      </c>
      <c r="B3" s="93">
        <v>44317</v>
      </c>
      <c r="C3" s="74" t="s">
        <v>36</v>
      </c>
      <c r="D3" s="74" t="s">
        <v>143</v>
      </c>
      <c r="E3" s="74" t="s">
        <v>142</v>
      </c>
      <c r="F3" s="74" t="s">
        <v>37</v>
      </c>
      <c r="G3" s="74" t="s">
        <v>44</v>
      </c>
      <c r="H3" s="95">
        <v>1000</v>
      </c>
      <c r="I3" s="75">
        <v>15</v>
      </c>
      <c r="J3" s="94">
        <v>15000</v>
      </c>
    </row>
    <row r="4" spans="1:10" hidden="1" x14ac:dyDescent="0.15">
      <c r="A4" s="92">
        <v>3</v>
      </c>
      <c r="B4" s="93">
        <v>44317</v>
      </c>
      <c r="C4" s="74" t="s">
        <v>43</v>
      </c>
      <c r="D4" s="74" t="s">
        <v>157</v>
      </c>
      <c r="E4" s="74" t="s">
        <v>158</v>
      </c>
      <c r="F4" s="74" t="s">
        <v>41</v>
      </c>
      <c r="G4" s="74" t="s">
        <v>45</v>
      </c>
      <c r="H4" s="95">
        <v>1500</v>
      </c>
      <c r="I4" s="75">
        <v>27</v>
      </c>
      <c r="J4" s="94">
        <v>40500</v>
      </c>
    </row>
    <row r="5" spans="1:10" hidden="1" x14ac:dyDescent="0.15">
      <c r="A5" s="92">
        <v>4</v>
      </c>
      <c r="B5" s="93">
        <v>44318</v>
      </c>
      <c r="C5" s="74" t="s">
        <v>11</v>
      </c>
      <c r="D5" s="74" t="s">
        <v>159</v>
      </c>
      <c r="E5" s="74" t="s">
        <v>158</v>
      </c>
      <c r="F5" s="74" t="s">
        <v>41</v>
      </c>
      <c r="G5" s="74" t="s">
        <v>38</v>
      </c>
      <c r="H5" s="95">
        <v>1500</v>
      </c>
      <c r="I5" s="75">
        <v>19</v>
      </c>
      <c r="J5" s="94">
        <v>28500</v>
      </c>
    </row>
    <row r="6" spans="1:10" hidden="1" x14ac:dyDescent="0.15">
      <c r="A6" s="92">
        <v>5</v>
      </c>
      <c r="B6" s="93">
        <v>44318</v>
      </c>
      <c r="C6" s="75" t="s">
        <v>36</v>
      </c>
      <c r="D6" s="75" t="s">
        <v>137</v>
      </c>
      <c r="E6" s="74" t="s">
        <v>138</v>
      </c>
      <c r="F6" s="74" t="s">
        <v>37</v>
      </c>
      <c r="G6" s="74" t="s">
        <v>45</v>
      </c>
      <c r="H6" s="95">
        <v>1800</v>
      </c>
      <c r="I6" s="75">
        <v>6</v>
      </c>
      <c r="J6" s="94">
        <v>10800</v>
      </c>
    </row>
    <row r="7" spans="1:10" hidden="1" x14ac:dyDescent="0.15">
      <c r="A7" s="92">
        <v>6</v>
      </c>
      <c r="B7" s="93">
        <v>44318</v>
      </c>
      <c r="C7" s="75" t="s">
        <v>39</v>
      </c>
      <c r="D7" s="75" t="s">
        <v>150</v>
      </c>
      <c r="E7" s="74" t="s">
        <v>149</v>
      </c>
      <c r="F7" s="74" t="s">
        <v>37</v>
      </c>
      <c r="G7" s="74" t="s">
        <v>38</v>
      </c>
      <c r="H7" s="95">
        <v>3000</v>
      </c>
      <c r="I7" s="75">
        <v>22</v>
      </c>
      <c r="J7" s="94">
        <v>66000</v>
      </c>
    </row>
    <row r="8" spans="1:10" x14ac:dyDescent="0.15">
      <c r="A8" s="92">
        <v>7</v>
      </c>
      <c r="B8" s="112">
        <v>44319</v>
      </c>
      <c r="C8" s="74" t="s">
        <v>43</v>
      </c>
      <c r="D8" s="74" t="s">
        <v>162</v>
      </c>
      <c r="E8" s="74" t="s">
        <v>161</v>
      </c>
      <c r="F8" s="74" t="s">
        <v>41</v>
      </c>
      <c r="G8" s="74" t="s">
        <v>42</v>
      </c>
      <c r="H8" s="95">
        <v>2800</v>
      </c>
      <c r="I8" s="75">
        <v>24</v>
      </c>
      <c r="J8" s="94">
        <v>67200</v>
      </c>
    </row>
    <row r="9" spans="1:10" x14ac:dyDescent="0.15">
      <c r="A9" s="92">
        <v>8</v>
      </c>
      <c r="B9" s="112">
        <v>44319</v>
      </c>
      <c r="C9" s="75" t="s">
        <v>36</v>
      </c>
      <c r="D9" s="75" t="s">
        <v>141</v>
      </c>
      <c r="E9" s="74" t="s">
        <v>142</v>
      </c>
      <c r="F9" s="74" t="s">
        <v>37</v>
      </c>
      <c r="G9" s="74" t="s">
        <v>44</v>
      </c>
      <c r="H9" s="95">
        <v>2350</v>
      </c>
      <c r="I9" s="75">
        <v>8</v>
      </c>
      <c r="J9" s="94">
        <v>18800</v>
      </c>
    </row>
    <row r="10" spans="1:10" x14ac:dyDescent="0.15">
      <c r="A10" s="92">
        <v>9</v>
      </c>
      <c r="B10" s="112">
        <v>44319</v>
      </c>
      <c r="C10" s="75" t="s">
        <v>39</v>
      </c>
      <c r="D10" s="75" t="s">
        <v>151</v>
      </c>
      <c r="E10" s="74" t="s">
        <v>152</v>
      </c>
      <c r="F10" s="74" t="s">
        <v>37</v>
      </c>
      <c r="G10" s="74" t="s">
        <v>38</v>
      </c>
      <c r="H10" s="95">
        <v>1500</v>
      </c>
      <c r="I10" s="75">
        <v>8</v>
      </c>
      <c r="J10" s="94">
        <v>12000</v>
      </c>
    </row>
    <row r="11" spans="1:10" x14ac:dyDescent="0.15">
      <c r="A11" s="92">
        <v>10</v>
      </c>
      <c r="B11" s="112">
        <v>44320</v>
      </c>
      <c r="C11" s="74" t="s">
        <v>40</v>
      </c>
      <c r="D11" s="74" t="s">
        <v>139</v>
      </c>
      <c r="E11" s="74" t="s">
        <v>138</v>
      </c>
      <c r="F11" s="74" t="s">
        <v>37</v>
      </c>
      <c r="G11" s="74" t="s">
        <v>45</v>
      </c>
      <c r="H11" s="95">
        <v>1000</v>
      </c>
      <c r="I11" s="74">
        <v>18</v>
      </c>
      <c r="J11" s="94">
        <v>18000</v>
      </c>
    </row>
    <row r="12" spans="1:10" x14ac:dyDescent="0.15">
      <c r="A12" s="92">
        <v>11</v>
      </c>
      <c r="B12" s="112">
        <v>44320</v>
      </c>
      <c r="C12" s="74" t="s">
        <v>36</v>
      </c>
      <c r="D12" s="74" t="s">
        <v>153</v>
      </c>
      <c r="E12" s="74" t="s">
        <v>154</v>
      </c>
      <c r="F12" s="74" t="s">
        <v>41</v>
      </c>
      <c r="G12" s="74" t="s">
        <v>42</v>
      </c>
      <c r="H12" s="95">
        <v>1250</v>
      </c>
      <c r="I12" s="74">
        <v>23</v>
      </c>
      <c r="J12" s="94">
        <v>28750</v>
      </c>
    </row>
    <row r="13" spans="1:10" x14ac:dyDescent="0.15">
      <c r="A13" s="92">
        <v>12</v>
      </c>
      <c r="B13" s="112">
        <v>44320</v>
      </c>
      <c r="C13" s="74" t="s">
        <v>43</v>
      </c>
      <c r="D13" s="74" t="s">
        <v>146</v>
      </c>
      <c r="E13" s="74" t="s">
        <v>145</v>
      </c>
      <c r="F13" s="74" t="s">
        <v>37</v>
      </c>
      <c r="G13" s="74" t="s">
        <v>45</v>
      </c>
      <c r="H13" s="95">
        <v>2500</v>
      </c>
      <c r="I13" s="74">
        <v>16</v>
      </c>
      <c r="J13" s="94">
        <v>40000</v>
      </c>
    </row>
    <row r="14" spans="1:10" x14ac:dyDescent="0.15">
      <c r="A14" s="92">
        <v>13</v>
      </c>
      <c r="B14" s="112">
        <v>44321</v>
      </c>
      <c r="C14" s="74" t="s">
        <v>11</v>
      </c>
      <c r="D14" s="74" t="s">
        <v>163</v>
      </c>
      <c r="E14" s="74" t="s">
        <v>164</v>
      </c>
      <c r="F14" s="74" t="s">
        <v>41</v>
      </c>
      <c r="G14" s="74" t="s">
        <v>45</v>
      </c>
      <c r="H14" s="95">
        <v>1000</v>
      </c>
      <c r="I14" s="74">
        <v>30</v>
      </c>
      <c r="J14" s="94">
        <v>30000</v>
      </c>
    </row>
    <row r="15" spans="1:10" x14ac:dyDescent="0.15">
      <c r="A15" s="92">
        <v>14</v>
      </c>
      <c r="B15" s="112">
        <v>44321</v>
      </c>
      <c r="C15" s="74" t="s">
        <v>39</v>
      </c>
      <c r="D15" s="74" t="s">
        <v>148</v>
      </c>
      <c r="E15" s="74" t="s">
        <v>149</v>
      </c>
      <c r="F15" s="74" t="s">
        <v>37</v>
      </c>
      <c r="G15" s="74" t="s">
        <v>38</v>
      </c>
      <c r="H15" s="95">
        <v>1500</v>
      </c>
      <c r="I15" s="74">
        <v>28</v>
      </c>
      <c r="J15" s="94">
        <v>42000</v>
      </c>
    </row>
    <row r="16" spans="1:10" x14ac:dyDescent="0.15">
      <c r="A16" s="92">
        <v>15</v>
      </c>
      <c r="B16" s="112">
        <v>44321</v>
      </c>
      <c r="C16" s="74" t="s">
        <v>40</v>
      </c>
      <c r="D16" s="74" t="s">
        <v>150</v>
      </c>
      <c r="E16" s="74" t="s">
        <v>149</v>
      </c>
      <c r="F16" s="74" t="s">
        <v>37</v>
      </c>
      <c r="G16" s="74" t="s">
        <v>38</v>
      </c>
      <c r="H16" s="95">
        <v>3000</v>
      </c>
      <c r="I16" s="74">
        <v>20</v>
      </c>
      <c r="J16" s="94">
        <v>60000</v>
      </c>
    </row>
    <row r="17" spans="1:10" hidden="1" x14ac:dyDescent="0.15">
      <c r="A17" s="92">
        <v>16</v>
      </c>
      <c r="B17" s="93">
        <v>44322</v>
      </c>
      <c r="C17" s="74" t="s">
        <v>11</v>
      </c>
      <c r="D17" s="74" t="s">
        <v>147</v>
      </c>
      <c r="E17" s="74" t="s">
        <v>145</v>
      </c>
      <c r="F17" s="74" t="s">
        <v>37</v>
      </c>
      <c r="G17" s="74" t="s">
        <v>45</v>
      </c>
      <c r="H17" s="95">
        <v>1000</v>
      </c>
      <c r="I17" s="74">
        <v>14</v>
      </c>
      <c r="J17" s="94">
        <v>14000</v>
      </c>
    </row>
    <row r="18" spans="1:10" hidden="1" x14ac:dyDescent="0.15">
      <c r="A18" s="92">
        <v>17</v>
      </c>
      <c r="B18" s="93">
        <v>44323</v>
      </c>
      <c r="C18" s="75" t="s">
        <v>36</v>
      </c>
      <c r="D18" s="75" t="s">
        <v>156</v>
      </c>
      <c r="E18" s="74" t="s">
        <v>155</v>
      </c>
      <c r="F18" s="74" t="s">
        <v>41</v>
      </c>
      <c r="G18" s="74" t="s">
        <v>38</v>
      </c>
      <c r="H18" s="95">
        <v>1800</v>
      </c>
      <c r="I18" s="74">
        <v>12</v>
      </c>
      <c r="J18" s="94">
        <v>21600</v>
      </c>
    </row>
    <row r="19" spans="1:10" hidden="1" x14ac:dyDescent="0.15">
      <c r="A19" s="92">
        <v>18</v>
      </c>
      <c r="B19" s="93">
        <v>44323</v>
      </c>
      <c r="C19" s="74" t="s">
        <v>43</v>
      </c>
      <c r="D19" s="74" t="s">
        <v>143</v>
      </c>
      <c r="E19" s="74" t="s">
        <v>142</v>
      </c>
      <c r="F19" s="74" t="s">
        <v>37</v>
      </c>
      <c r="G19" s="74" t="s">
        <v>44</v>
      </c>
      <c r="H19" s="95">
        <v>1000</v>
      </c>
      <c r="I19" s="74">
        <v>19</v>
      </c>
      <c r="J19" s="94">
        <v>19000</v>
      </c>
    </row>
    <row r="20" spans="1:10" hidden="1" x14ac:dyDescent="0.15">
      <c r="A20" s="92">
        <v>19</v>
      </c>
      <c r="B20" s="93">
        <v>44324</v>
      </c>
      <c r="C20" s="74" t="s">
        <v>11</v>
      </c>
      <c r="D20" s="74" t="s">
        <v>139</v>
      </c>
      <c r="E20" s="74" t="s">
        <v>138</v>
      </c>
      <c r="F20" s="74" t="s">
        <v>37</v>
      </c>
      <c r="G20" s="74" t="s">
        <v>45</v>
      </c>
      <c r="H20" s="95">
        <v>1000</v>
      </c>
      <c r="I20" s="74">
        <v>14</v>
      </c>
      <c r="J20" s="94">
        <v>14000</v>
      </c>
    </row>
    <row r="21" spans="1:10" hidden="1" x14ac:dyDescent="0.15">
      <c r="A21" s="92">
        <v>20</v>
      </c>
      <c r="B21" s="93">
        <v>44324</v>
      </c>
      <c r="C21" s="74" t="s">
        <v>39</v>
      </c>
      <c r="D21" s="74" t="s">
        <v>160</v>
      </c>
      <c r="E21" s="74" t="s">
        <v>161</v>
      </c>
      <c r="F21" s="74" t="s">
        <v>41</v>
      </c>
      <c r="G21" s="74" t="s">
        <v>42</v>
      </c>
      <c r="H21" s="95">
        <v>1000</v>
      </c>
      <c r="I21" s="74">
        <v>18</v>
      </c>
      <c r="J21" s="94">
        <v>18000</v>
      </c>
    </row>
    <row r="22" spans="1:10" hidden="1" x14ac:dyDescent="0.15">
      <c r="A22" s="92">
        <v>21</v>
      </c>
      <c r="B22" s="93">
        <v>44325</v>
      </c>
      <c r="C22" s="74" t="s">
        <v>43</v>
      </c>
      <c r="D22" s="74" t="s">
        <v>162</v>
      </c>
      <c r="E22" s="74" t="s">
        <v>161</v>
      </c>
      <c r="F22" s="74" t="s">
        <v>41</v>
      </c>
      <c r="G22" s="74" t="s">
        <v>42</v>
      </c>
      <c r="H22" s="95">
        <v>2800</v>
      </c>
      <c r="I22" s="74">
        <v>17</v>
      </c>
      <c r="J22" s="94">
        <v>47600</v>
      </c>
    </row>
    <row r="23" spans="1:10" hidden="1" x14ac:dyDescent="0.15">
      <c r="A23" s="92">
        <v>22</v>
      </c>
      <c r="B23" s="93">
        <v>44325</v>
      </c>
      <c r="C23" s="74" t="s">
        <v>36</v>
      </c>
      <c r="D23" s="74" t="s">
        <v>144</v>
      </c>
      <c r="E23" s="74" t="s">
        <v>145</v>
      </c>
      <c r="F23" s="74" t="s">
        <v>37</v>
      </c>
      <c r="G23" s="74" t="s">
        <v>38</v>
      </c>
      <c r="H23" s="95">
        <v>1000</v>
      </c>
      <c r="I23" s="74">
        <v>15</v>
      </c>
      <c r="J23" s="94">
        <v>15000</v>
      </c>
    </row>
    <row r="24" spans="1:10" hidden="1" x14ac:dyDescent="0.15">
      <c r="A24" s="92">
        <v>23</v>
      </c>
      <c r="B24" s="93">
        <v>44326</v>
      </c>
      <c r="C24" s="75" t="s">
        <v>40</v>
      </c>
      <c r="D24" s="75" t="s">
        <v>140</v>
      </c>
      <c r="E24" s="74" t="s">
        <v>138</v>
      </c>
      <c r="F24" s="74" t="s">
        <v>37</v>
      </c>
      <c r="G24" s="74" t="s">
        <v>38</v>
      </c>
      <c r="H24" s="95">
        <v>1800</v>
      </c>
      <c r="I24" s="74">
        <v>5</v>
      </c>
      <c r="J24" s="94">
        <v>9000</v>
      </c>
    </row>
    <row r="25" spans="1:10" hidden="1" x14ac:dyDescent="0.15">
      <c r="A25" s="92">
        <v>24</v>
      </c>
      <c r="B25" s="93">
        <v>44327</v>
      </c>
      <c r="C25" s="74" t="s">
        <v>11</v>
      </c>
      <c r="D25" s="74" t="s">
        <v>137</v>
      </c>
      <c r="E25" s="74" t="s">
        <v>138</v>
      </c>
      <c r="F25" s="74" t="s">
        <v>37</v>
      </c>
      <c r="G25" s="74" t="s">
        <v>45</v>
      </c>
      <c r="H25" s="95">
        <v>1800</v>
      </c>
      <c r="I25" s="74">
        <v>6</v>
      </c>
      <c r="J25" s="94">
        <v>10800</v>
      </c>
    </row>
    <row r="26" spans="1:10" hidden="1" x14ac:dyDescent="0.15">
      <c r="A26" s="92">
        <v>25</v>
      </c>
      <c r="B26" s="93">
        <v>44328</v>
      </c>
      <c r="C26" s="74" t="s">
        <v>36</v>
      </c>
      <c r="D26" s="74" t="s">
        <v>156</v>
      </c>
      <c r="E26" s="74" t="s">
        <v>155</v>
      </c>
      <c r="F26" s="74" t="s">
        <v>41</v>
      </c>
      <c r="G26" s="74" t="s">
        <v>38</v>
      </c>
      <c r="H26" s="95">
        <v>1800</v>
      </c>
      <c r="I26" s="74">
        <v>12</v>
      </c>
      <c r="J26" s="94">
        <v>21600</v>
      </c>
    </row>
    <row r="27" spans="1:10" hidden="1" x14ac:dyDescent="0.15">
      <c r="A27" s="92">
        <v>26</v>
      </c>
      <c r="B27" s="93">
        <v>44328</v>
      </c>
      <c r="C27" s="74" t="s">
        <v>39</v>
      </c>
      <c r="D27" s="74" t="s">
        <v>163</v>
      </c>
      <c r="E27" s="74" t="s">
        <v>164</v>
      </c>
      <c r="F27" s="74" t="s">
        <v>41</v>
      </c>
      <c r="G27" s="74" t="s">
        <v>45</v>
      </c>
      <c r="H27" s="95">
        <v>1000</v>
      </c>
      <c r="I27" s="74">
        <v>25</v>
      </c>
      <c r="J27" s="94">
        <v>25000</v>
      </c>
    </row>
    <row r="28" spans="1:10" hidden="1" x14ac:dyDescent="0.15">
      <c r="A28" s="92">
        <v>27</v>
      </c>
      <c r="B28" s="93">
        <v>44329</v>
      </c>
      <c r="C28" s="74" t="s">
        <v>40</v>
      </c>
      <c r="D28" s="74" t="s">
        <v>146</v>
      </c>
      <c r="E28" s="74" t="s">
        <v>145</v>
      </c>
      <c r="F28" s="74" t="s">
        <v>37</v>
      </c>
      <c r="G28" s="74" t="s">
        <v>45</v>
      </c>
      <c r="H28" s="95">
        <v>2500</v>
      </c>
      <c r="I28" s="74">
        <v>9</v>
      </c>
      <c r="J28" s="94">
        <v>22500</v>
      </c>
    </row>
    <row r="29" spans="1:10" hidden="1" x14ac:dyDescent="0.15">
      <c r="A29" s="92">
        <v>28</v>
      </c>
      <c r="B29" s="93">
        <v>44330</v>
      </c>
      <c r="C29" s="74" t="s">
        <v>43</v>
      </c>
      <c r="D29" s="74" t="s">
        <v>157</v>
      </c>
      <c r="E29" s="74" t="s">
        <v>158</v>
      </c>
      <c r="F29" s="74" t="s">
        <v>41</v>
      </c>
      <c r="G29" s="74" t="s">
        <v>45</v>
      </c>
      <c r="H29" s="95">
        <v>1500</v>
      </c>
      <c r="I29" s="74">
        <v>12</v>
      </c>
      <c r="J29" s="94">
        <v>18000</v>
      </c>
    </row>
    <row r="30" spans="1:10" hidden="1" x14ac:dyDescent="0.15">
      <c r="A30" s="92">
        <v>29</v>
      </c>
      <c r="B30" s="93">
        <v>44330</v>
      </c>
      <c r="C30" s="75" t="s">
        <v>39</v>
      </c>
      <c r="D30" s="75" t="s">
        <v>141</v>
      </c>
      <c r="E30" s="74" t="s">
        <v>142</v>
      </c>
      <c r="F30" s="74" t="s">
        <v>37</v>
      </c>
      <c r="G30" s="74" t="s">
        <v>44</v>
      </c>
      <c r="H30" s="95">
        <v>2350</v>
      </c>
      <c r="I30" s="74">
        <v>9</v>
      </c>
      <c r="J30" s="94">
        <v>21150</v>
      </c>
    </row>
    <row r="31" spans="1:10" x14ac:dyDescent="0.15">
      <c r="B31" s="96"/>
    </row>
    <row r="32" spans="1:10" x14ac:dyDescent="0.15">
      <c r="B32" s="96"/>
    </row>
    <row r="33" spans="2:2" x14ac:dyDescent="0.15">
      <c r="B33" s="96"/>
    </row>
    <row r="34" spans="2:2" x14ac:dyDescent="0.15">
      <c r="B34" s="96"/>
    </row>
    <row r="35" spans="2:2" x14ac:dyDescent="0.15">
      <c r="B35" s="96"/>
    </row>
    <row r="36" spans="2:2" x14ac:dyDescent="0.15">
      <c r="B36" s="96"/>
    </row>
    <row r="37" spans="2:2" x14ac:dyDescent="0.15">
      <c r="B37" s="96"/>
    </row>
    <row r="38" spans="2:2" x14ac:dyDescent="0.15">
      <c r="B38" s="96"/>
    </row>
    <row r="39" spans="2:2" x14ac:dyDescent="0.15">
      <c r="B39" s="96"/>
    </row>
    <row r="40" spans="2:2" x14ac:dyDescent="0.15">
      <c r="B40" s="96"/>
    </row>
    <row r="41" spans="2:2" x14ac:dyDescent="0.15">
      <c r="B41" s="96"/>
    </row>
    <row r="42" spans="2:2" x14ac:dyDescent="0.15">
      <c r="B42" s="96"/>
    </row>
    <row r="43" spans="2:2" x14ac:dyDescent="0.15">
      <c r="B43" s="96"/>
    </row>
    <row r="44" spans="2:2" x14ac:dyDescent="0.15">
      <c r="B44" s="96"/>
    </row>
    <row r="45" spans="2:2" x14ac:dyDescent="0.15">
      <c r="B45" s="96"/>
    </row>
    <row r="46" spans="2:2" x14ac:dyDescent="0.15">
      <c r="B46" s="96"/>
    </row>
    <row r="47" spans="2:2" x14ac:dyDescent="0.15">
      <c r="B47" s="96"/>
    </row>
    <row r="48" spans="2:2" x14ac:dyDescent="0.15">
      <c r="B48" s="96"/>
    </row>
    <row r="49" spans="2:2" x14ac:dyDescent="0.15">
      <c r="B49" s="96"/>
    </row>
    <row r="50" spans="2:2" x14ac:dyDescent="0.15">
      <c r="B50" s="96"/>
    </row>
    <row r="51" spans="2:2" x14ac:dyDescent="0.15">
      <c r="B51" s="96"/>
    </row>
    <row r="52" spans="2:2" x14ac:dyDescent="0.15">
      <c r="B52" s="96"/>
    </row>
    <row r="53" spans="2:2" x14ac:dyDescent="0.15">
      <c r="B53" s="96"/>
    </row>
    <row r="54" spans="2:2" x14ac:dyDescent="0.15">
      <c r="B54" s="96"/>
    </row>
    <row r="55" spans="2:2" x14ac:dyDescent="0.15">
      <c r="B55" s="96"/>
    </row>
    <row r="56" spans="2:2" x14ac:dyDescent="0.15">
      <c r="B56" s="96"/>
    </row>
    <row r="57" spans="2:2" x14ac:dyDescent="0.15">
      <c r="B57" s="96"/>
    </row>
    <row r="58" spans="2:2" x14ac:dyDescent="0.15">
      <c r="B58" s="96"/>
    </row>
    <row r="59" spans="2:2" x14ac:dyDescent="0.15">
      <c r="B59" s="96"/>
    </row>
    <row r="60" spans="2:2" x14ac:dyDescent="0.15">
      <c r="B60" s="96"/>
    </row>
    <row r="61" spans="2:2" x14ac:dyDescent="0.15">
      <c r="B61" s="96"/>
    </row>
    <row r="62" spans="2:2" x14ac:dyDescent="0.15">
      <c r="B62" s="96"/>
    </row>
    <row r="63" spans="2:2" x14ac:dyDescent="0.15">
      <c r="B63" s="96"/>
    </row>
    <row r="64" spans="2:2" x14ac:dyDescent="0.15">
      <c r="B64" s="96"/>
    </row>
    <row r="65" spans="2:2" x14ac:dyDescent="0.15">
      <c r="B65" s="96"/>
    </row>
    <row r="66" spans="2:2" x14ac:dyDescent="0.15">
      <c r="B66" s="96"/>
    </row>
    <row r="67" spans="2:2" x14ac:dyDescent="0.15">
      <c r="B67" s="96"/>
    </row>
    <row r="68" spans="2:2" x14ac:dyDescent="0.15">
      <c r="B68" s="96"/>
    </row>
    <row r="69" spans="2:2" x14ac:dyDescent="0.15">
      <c r="B69" s="96"/>
    </row>
    <row r="70" spans="2:2" x14ac:dyDescent="0.15">
      <c r="B70" s="96"/>
    </row>
    <row r="71" spans="2:2" x14ac:dyDescent="0.15">
      <c r="B71" s="96"/>
    </row>
    <row r="72" spans="2:2" x14ac:dyDescent="0.15">
      <c r="B72" s="96"/>
    </row>
    <row r="73" spans="2:2" x14ac:dyDescent="0.15">
      <c r="B73" s="96"/>
    </row>
    <row r="74" spans="2:2" x14ac:dyDescent="0.15">
      <c r="B74" s="96"/>
    </row>
    <row r="75" spans="2:2" x14ac:dyDescent="0.15">
      <c r="B75" s="96"/>
    </row>
    <row r="76" spans="2:2" x14ac:dyDescent="0.15">
      <c r="B76" s="96"/>
    </row>
    <row r="77" spans="2:2" x14ac:dyDescent="0.15">
      <c r="B77" s="96"/>
    </row>
    <row r="78" spans="2:2" x14ac:dyDescent="0.15">
      <c r="B78" s="96"/>
    </row>
    <row r="79" spans="2:2" x14ac:dyDescent="0.15">
      <c r="B79" s="96"/>
    </row>
    <row r="80" spans="2:2" x14ac:dyDescent="0.15">
      <c r="B80" s="96"/>
    </row>
    <row r="81" spans="2:2" x14ac:dyDescent="0.15">
      <c r="B81" s="96"/>
    </row>
    <row r="82" spans="2:2" x14ac:dyDescent="0.15">
      <c r="B82" s="96"/>
    </row>
    <row r="83" spans="2:2" x14ac:dyDescent="0.15">
      <c r="B83" s="96"/>
    </row>
    <row r="84" spans="2:2" x14ac:dyDescent="0.15">
      <c r="B84" s="96"/>
    </row>
    <row r="85" spans="2:2" x14ac:dyDescent="0.15">
      <c r="B85" s="96"/>
    </row>
    <row r="86" spans="2:2" x14ac:dyDescent="0.15">
      <c r="B86" s="96"/>
    </row>
    <row r="87" spans="2:2" x14ac:dyDescent="0.15">
      <c r="B87" s="96"/>
    </row>
    <row r="88" spans="2:2" x14ac:dyDescent="0.15">
      <c r="B88" s="96"/>
    </row>
    <row r="89" spans="2:2" x14ac:dyDescent="0.15">
      <c r="B89" s="96"/>
    </row>
    <row r="90" spans="2:2" x14ac:dyDescent="0.15">
      <c r="B90" s="96"/>
    </row>
    <row r="91" spans="2:2" x14ac:dyDescent="0.15">
      <c r="B91" s="96"/>
    </row>
    <row r="92" spans="2:2" x14ac:dyDescent="0.15">
      <c r="B92" s="96"/>
    </row>
    <row r="93" spans="2:2" x14ac:dyDescent="0.15">
      <c r="B93" s="96"/>
    </row>
    <row r="94" spans="2:2" x14ac:dyDescent="0.15">
      <c r="B94" s="96"/>
    </row>
    <row r="95" spans="2:2" x14ac:dyDescent="0.15">
      <c r="B95" s="96"/>
    </row>
    <row r="96" spans="2:2" x14ac:dyDescent="0.15">
      <c r="B96" s="96"/>
    </row>
    <row r="97" spans="2:2" x14ac:dyDescent="0.15">
      <c r="B97" s="96"/>
    </row>
    <row r="98" spans="2:2" x14ac:dyDescent="0.15">
      <c r="B98" s="96"/>
    </row>
    <row r="99" spans="2:2" x14ac:dyDescent="0.15">
      <c r="B99" s="96"/>
    </row>
    <row r="100" spans="2:2" x14ac:dyDescent="0.15">
      <c r="B100" s="96"/>
    </row>
    <row r="101" spans="2:2" x14ac:dyDescent="0.15">
      <c r="B101" s="96"/>
    </row>
    <row r="102" spans="2:2" x14ac:dyDescent="0.15">
      <c r="B102" s="96"/>
    </row>
    <row r="103" spans="2:2" x14ac:dyDescent="0.15">
      <c r="B103" s="96"/>
    </row>
    <row r="104" spans="2:2" x14ac:dyDescent="0.15">
      <c r="B104" s="96"/>
    </row>
    <row r="105" spans="2:2" x14ac:dyDescent="0.15">
      <c r="B105" s="96"/>
    </row>
    <row r="106" spans="2:2" x14ac:dyDescent="0.15">
      <c r="B106" s="96"/>
    </row>
    <row r="107" spans="2:2" x14ac:dyDescent="0.15">
      <c r="B107" s="96"/>
    </row>
    <row r="108" spans="2:2" x14ac:dyDescent="0.15">
      <c r="B108" s="96"/>
    </row>
    <row r="109" spans="2:2" x14ac:dyDescent="0.15">
      <c r="B109" s="96"/>
    </row>
    <row r="110" spans="2:2" x14ac:dyDescent="0.15">
      <c r="B110" s="96"/>
    </row>
    <row r="111" spans="2:2" x14ac:dyDescent="0.15">
      <c r="B111" s="96"/>
    </row>
    <row r="112" spans="2:2" x14ac:dyDescent="0.15">
      <c r="B112" s="96"/>
    </row>
    <row r="113" spans="2:2" x14ac:dyDescent="0.15">
      <c r="B113" s="96"/>
    </row>
    <row r="114" spans="2:2" x14ac:dyDescent="0.15">
      <c r="B114" s="96"/>
    </row>
    <row r="115" spans="2:2" x14ac:dyDescent="0.15">
      <c r="B115" s="96"/>
    </row>
    <row r="116" spans="2:2" x14ac:dyDescent="0.15">
      <c r="B116" s="96"/>
    </row>
    <row r="117" spans="2:2" x14ac:dyDescent="0.15">
      <c r="B117" s="96"/>
    </row>
    <row r="118" spans="2:2" x14ac:dyDescent="0.15">
      <c r="B118" s="96"/>
    </row>
    <row r="119" spans="2:2" x14ac:dyDescent="0.15">
      <c r="B119" s="96"/>
    </row>
    <row r="120" spans="2:2" x14ac:dyDescent="0.15">
      <c r="B120" s="96"/>
    </row>
    <row r="121" spans="2:2" x14ac:dyDescent="0.15">
      <c r="B121" s="96"/>
    </row>
    <row r="122" spans="2:2" x14ac:dyDescent="0.15">
      <c r="B122" s="96"/>
    </row>
    <row r="123" spans="2:2" x14ac:dyDescent="0.15">
      <c r="B123" s="96"/>
    </row>
    <row r="124" spans="2:2" x14ac:dyDescent="0.15">
      <c r="B124" s="96"/>
    </row>
    <row r="125" spans="2:2" x14ac:dyDescent="0.15">
      <c r="B125" s="96"/>
    </row>
    <row r="126" spans="2:2" x14ac:dyDescent="0.15">
      <c r="B126" s="96"/>
    </row>
    <row r="127" spans="2:2" x14ac:dyDescent="0.15">
      <c r="B127" s="96"/>
    </row>
    <row r="128" spans="2:2" x14ac:dyDescent="0.15">
      <c r="B128" s="96"/>
    </row>
    <row r="129" spans="2:2" x14ac:dyDescent="0.15">
      <c r="B129" s="96"/>
    </row>
    <row r="130" spans="2:2" x14ac:dyDescent="0.15">
      <c r="B130" s="96"/>
    </row>
    <row r="131" spans="2:2" x14ac:dyDescent="0.15">
      <c r="B131" s="96"/>
    </row>
    <row r="132" spans="2:2" x14ac:dyDescent="0.15">
      <c r="B132" s="96"/>
    </row>
    <row r="133" spans="2:2" x14ac:dyDescent="0.15">
      <c r="B133" s="96"/>
    </row>
    <row r="134" spans="2:2" x14ac:dyDescent="0.15">
      <c r="B134" s="96"/>
    </row>
    <row r="135" spans="2:2" x14ac:dyDescent="0.15">
      <c r="B135" s="96"/>
    </row>
    <row r="136" spans="2:2" x14ac:dyDescent="0.15">
      <c r="B136" s="96"/>
    </row>
    <row r="137" spans="2:2" x14ac:dyDescent="0.15">
      <c r="B137" s="96"/>
    </row>
    <row r="138" spans="2:2" x14ac:dyDescent="0.15">
      <c r="B138" s="96"/>
    </row>
    <row r="139" spans="2:2" x14ac:dyDescent="0.15">
      <c r="B139" s="96"/>
    </row>
    <row r="140" spans="2:2" x14ac:dyDescent="0.15">
      <c r="B140" s="96"/>
    </row>
    <row r="141" spans="2:2" x14ac:dyDescent="0.15">
      <c r="B141" s="96"/>
    </row>
    <row r="142" spans="2:2" x14ac:dyDescent="0.15">
      <c r="B142" s="96"/>
    </row>
    <row r="143" spans="2:2" x14ac:dyDescent="0.15">
      <c r="B143" s="96"/>
    </row>
    <row r="144" spans="2:2" x14ac:dyDescent="0.15">
      <c r="B144" s="96"/>
    </row>
    <row r="145" spans="2:2" x14ac:dyDescent="0.15">
      <c r="B145" s="96"/>
    </row>
    <row r="146" spans="2:2" x14ac:dyDescent="0.15">
      <c r="B146" s="96"/>
    </row>
  </sheetData>
  <autoFilter ref="A1:J30" xr:uid="{00000000-0009-0000-0000-00000C000000}">
    <filterColumn colId="1">
      <colorFilter dxfId="64" cellColor="0"/>
    </filterColumn>
  </autoFilter>
  <phoneticPr fontId="2"/>
  <dataValidations count="2">
    <dataValidation type="list" allowBlank="1" showInputMessage="1" showErrorMessage="1" sqref="C2:C30" xr:uid="{00000000-0002-0000-0C00-000000000000}">
      <formula1>#REF!</formula1>
    </dataValidation>
    <dataValidation type="list" allowBlank="1" showInputMessage="1" showErrorMessage="1" sqref="D2:D30" xr:uid="{00000000-0002-0000-0C00-000001000000}">
      <formula1>#REF!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M22"/>
  <sheetViews>
    <sheetView workbookViewId="0">
      <selection activeCell="I38" sqref="I38"/>
    </sheetView>
  </sheetViews>
  <sheetFormatPr defaultRowHeight="13.5" x14ac:dyDescent="0.15"/>
  <cols>
    <col min="1" max="1" width="5.75" customWidth="1"/>
    <col min="2" max="2" width="8.75" customWidth="1"/>
    <col min="3" max="3" width="11.875" customWidth="1"/>
    <col min="4" max="4" width="11.125" customWidth="1"/>
    <col min="5" max="6" width="6.75" customWidth="1"/>
    <col min="7" max="7" width="10.75" customWidth="1"/>
    <col min="8" max="8" width="11.625" customWidth="1"/>
    <col min="9" max="9" width="24.875" customWidth="1"/>
    <col min="10" max="10" width="14" customWidth="1"/>
    <col min="11" max="11" width="13.125" customWidth="1"/>
    <col min="12" max="12" width="11.625" customWidth="1"/>
    <col min="13" max="13" width="12.125" style="116" customWidth="1"/>
  </cols>
  <sheetData>
    <row r="1" spans="1:13" ht="18.75" customHeight="1" x14ac:dyDescent="0.15">
      <c r="A1" s="117" t="s">
        <v>350</v>
      </c>
      <c r="B1" s="81" t="s">
        <v>267</v>
      </c>
      <c r="C1" s="77" t="s">
        <v>21</v>
      </c>
      <c r="D1" s="77" t="s">
        <v>27</v>
      </c>
      <c r="E1" s="77" t="s">
        <v>28</v>
      </c>
      <c r="F1" s="77" t="s">
        <v>408</v>
      </c>
      <c r="G1" s="77" t="s">
        <v>165</v>
      </c>
      <c r="H1" s="77" t="s">
        <v>23</v>
      </c>
      <c r="I1" s="77" t="s">
        <v>94</v>
      </c>
      <c r="J1" s="77" t="s">
        <v>95</v>
      </c>
      <c r="K1" s="84" t="s">
        <v>166</v>
      </c>
      <c r="L1" s="113" t="s">
        <v>167</v>
      </c>
      <c r="M1" s="100" t="s">
        <v>121</v>
      </c>
    </row>
    <row r="2" spans="1:13" ht="18.75" customHeight="1" x14ac:dyDescent="0.15">
      <c r="A2" s="82">
        <v>1</v>
      </c>
      <c r="B2" s="78" t="s">
        <v>168</v>
      </c>
      <c r="C2" s="78" t="s">
        <v>69</v>
      </c>
      <c r="D2" s="79">
        <v>24833</v>
      </c>
      <c r="E2" s="80">
        <f t="shared" ref="E2:E22" ca="1" si="0">DATEDIF(D2,TODAY(),"Y")</f>
        <v>53</v>
      </c>
      <c r="F2" s="80">
        <v>50</v>
      </c>
      <c r="G2" s="80" t="s">
        <v>169</v>
      </c>
      <c r="H2" s="78" t="s">
        <v>85</v>
      </c>
      <c r="I2" s="111" t="s">
        <v>351</v>
      </c>
      <c r="J2" s="1" t="s">
        <v>352</v>
      </c>
      <c r="K2" s="102" t="s">
        <v>257</v>
      </c>
      <c r="L2" s="78" t="s">
        <v>327</v>
      </c>
      <c r="M2" s="124">
        <v>42786</v>
      </c>
    </row>
    <row r="3" spans="1:13" ht="18.75" hidden="1" customHeight="1" x14ac:dyDescent="0.15">
      <c r="A3" s="82">
        <v>2</v>
      </c>
      <c r="B3" s="78" t="s">
        <v>48</v>
      </c>
      <c r="C3" s="78" t="s">
        <v>70</v>
      </c>
      <c r="D3" s="79">
        <v>25752</v>
      </c>
      <c r="E3" s="80">
        <f t="shared" ca="1" si="0"/>
        <v>51</v>
      </c>
      <c r="F3" s="80">
        <v>50</v>
      </c>
      <c r="G3" s="80" t="s">
        <v>171</v>
      </c>
      <c r="H3" s="78" t="s">
        <v>86</v>
      </c>
      <c r="I3" s="109" t="s">
        <v>172</v>
      </c>
      <c r="J3" s="1" t="s">
        <v>173</v>
      </c>
      <c r="K3" s="102" t="s">
        <v>174</v>
      </c>
      <c r="L3" s="78" t="s">
        <v>226</v>
      </c>
      <c r="M3" s="124">
        <v>42959</v>
      </c>
    </row>
    <row r="4" spans="1:13" ht="18.75" customHeight="1" x14ac:dyDescent="0.15">
      <c r="A4" s="82">
        <v>3</v>
      </c>
      <c r="B4" s="78" t="s">
        <v>49</v>
      </c>
      <c r="C4" s="101" t="s">
        <v>98</v>
      </c>
      <c r="D4" s="79">
        <v>28115</v>
      </c>
      <c r="E4" s="80">
        <f ca="1">DATEDIF(D4,TODAY(),"Y")</f>
        <v>45</v>
      </c>
      <c r="F4" s="80">
        <v>40</v>
      </c>
      <c r="G4" s="80" t="s">
        <v>175</v>
      </c>
      <c r="H4" s="78" t="s">
        <v>24</v>
      </c>
      <c r="I4" s="109" t="s">
        <v>260</v>
      </c>
      <c r="J4" s="1" t="s">
        <v>176</v>
      </c>
      <c r="K4" s="102" t="s">
        <v>177</v>
      </c>
      <c r="L4" s="78" t="s">
        <v>178</v>
      </c>
      <c r="M4" s="124">
        <v>43197</v>
      </c>
    </row>
    <row r="5" spans="1:13" ht="18.75" hidden="1" customHeight="1" x14ac:dyDescent="0.15">
      <c r="A5" s="82">
        <v>4</v>
      </c>
      <c r="B5" s="78" t="s">
        <v>50</v>
      </c>
      <c r="C5" s="78" t="s">
        <v>72</v>
      </c>
      <c r="D5" s="79">
        <v>34571</v>
      </c>
      <c r="E5" s="80">
        <f t="shared" ca="1" si="0"/>
        <v>27</v>
      </c>
      <c r="F5" s="80">
        <v>20</v>
      </c>
      <c r="G5" s="80" t="s">
        <v>183</v>
      </c>
      <c r="H5" s="78" t="s">
        <v>25</v>
      </c>
      <c r="I5" s="108" t="s">
        <v>353</v>
      </c>
      <c r="J5" s="1" t="s">
        <v>185</v>
      </c>
      <c r="K5" s="102" t="s">
        <v>278</v>
      </c>
      <c r="L5" s="78" t="s">
        <v>187</v>
      </c>
      <c r="M5" s="124">
        <v>43281</v>
      </c>
    </row>
    <row r="6" spans="1:13" ht="18.75" hidden="1" customHeight="1" x14ac:dyDescent="0.15">
      <c r="A6" s="82">
        <v>5</v>
      </c>
      <c r="B6" s="78" t="s">
        <v>51</v>
      </c>
      <c r="C6" s="78" t="s">
        <v>73</v>
      </c>
      <c r="D6" s="79">
        <v>28263</v>
      </c>
      <c r="E6" s="80">
        <f t="shared" ca="1" si="0"/>
        <v>44</v>
      </c>
      <c r="F6" s="80">
        <v>40</v>
      </c>
      <c r="G6" s="80" t="s">
        <v>188</v>
      </c>
      <c r="H6" s="78" t="s">
        <v>88</v>
      </c>
      <c r="I6" s="108" t="s">
        <v>354</v>
      </c>
      <c r="J6" s="78" t="s">
        <v>190</v>
      </c>
      <c r="K6" s="102" t="s">
        <v>355</v>
      </c>
      <c r="L6" s="78" t="s">
        <v>192</v>
      </c>
      <c r="M6" s="124">
        <v>43413</v>
      </c>
    </row>
    <row r="7" spans="1:13" ht="18.75" hidden="1" customHeight="1" x14ac:dyDescent="0.15">
      <c r="A7" s="82">
        <v>6</v>
      </c>
      <c r="B7" s="78" t="s">
        <v>52</v>
      </c>
      <c r="C7" s="78" t="s">
        <v>74</v>
      </c>
      <c r="D7" s="79">
        <v>29899</v>
      </c>
      <c r="E7" s="80">
        <f t="shared" ca="1" si="0"/>
        <v>40</v>
      </c>
      <c r="F7" s="80">
        <v>30</v>
      </c>
      <c r="G7" s="80" t="s">
        <v>193</v>
      </c>
      <c r="H7" s="78" t="s">
        <v>89</v>
      </c>
      <c r="I7" s="108" t="s">
        <v>356</v>
      </c>
      <c r="J7" s="78" t="s">
        <v>195</v>
      </c>
      <c r="K7" s="102" t="s">
        <v>282</v>
      </c>
      <c r="L7" s="78" t="s">
        <v>197</v>
      </c>
      <c r="M7" s="124">
        <v>43493</v>
      </c>
    </row>
    <row r="8" spans="1:13" ht="18.75" customHeight="1" x14ac:dyDescent="0.15">
      <c r="A8" s="82">
        <v>7</v>
      </c>
      <c r="B8" s="78" t="s">
        <v>53</v>
      </c>
      <c r="C8" s="78" t="s">
        <v>96</v>
      </c>
      <c r="D8" s="79">
        <v>20901</v>
      </c>
      <c r="E8" s="80">
        <f t="shared" ca="1" si="0"/>
        <v>64</v>
      </c>
      <c r="F8" s="80">
        <v>60</v>
      </c>
      <c r="G8" s="80" t="s">
        <v>198</v>
      </c>
      <c r="H8" s="78" t="s">
        <v>24</v>
      </c>
      <c r="I8" s="108" t="s">
        <v>263</v>
      </c>
      <c r="J8" s="78" t="s">
        <v>284</v>
      </c>
      <c r="K8" s="102" t="s">
        <v>285</v>
      </c>
      <c r="L8" s="78" t="s">
        <v>226</v>
      </c>
      <c r="M8" s="124">
        <v>43580</v>
      </c>
    </row>
    <row r="9" spans="1:13" ht="18.75" customHeight="1" x14ac:dyDescent="0.15">
      <c r="A9" s="82">
        <v>8</v>
      </c>
      <c r="B9" s="78" t="s">
        <v>54</v>
      </c>
      <c r="C9" s="78" t="s">
        <v>71</v>
      </c>
      <c r="D9" s="79">
        <v>26146</v>
      </c>
      <c r="E9" s="80">
        <f ca="1">DATEDIF(D9,TODAY(),"Y")</f>
        <v>50</v>
      </c>
      <c r="F9" s="80">
        <v>40</v>
      </c>
      <c r="G9" s="80" t="s">
        <v>179</v>
      </c>
      <c r="H9" s="78" t="s">
        <v>87</v>
      </c>
      <c r="I9" s="109" t="s">
        <v>180</v>
      </c>
      <c r="J9" s="1" t="s">
        <v>181</v>
      </c>
      <c r="K9" s="102" t="s">
        <v>276</v>
      </c>
      <c r="L9" s="78" t="s">
        <v>178</v>
      </c>
      <c r="M9" s="126">
        <v>43590</v>
      </c>
    </row>
    <row r="10" spans="1:13" ht="18.75" customHeight="1" x14ac:dyDescent="0.15">
      <c r="A10" s="82">
        <v>9</v>
      </c>
      <c r="B10" s="78" t="s">
        <v>55</v>
      </c>
      <c r="C10" s="78" t="s">
        <v>99</v>
      </c>
      <c r="D10" s="79">
        <v>22037</v>
      </c>
      <c r="E10" s="80">
        <f t="shared" ca="1" si="0"/>
        <v>61</v>
      </c>
      <c r="F10" s="80">
        <v>60</v>
      </c>
      <c r="G10" s="80" t="s">
        <v>201</v>
      </c>
      <c r="H10" s="78" t="s">
        <v>85</v>
      </c>
      <c r="I10" s="108" t="s">
        <v>357</v>
      </c>
      <c r="J10" s="78" t="s">
        <v>203</v>
      </c>
      <c r="K10" s="102" t="s">
        <v>287</v>
      </c>
      <c r="L10" s="78" t="s">
        <v>187</v>
      </c>
      <c r="M10" s="124">
        <v>43662</v>
      </c>
    </row>
    <row r="11" spans="1:13" ht="18.75" hidden="1" customHeight="1" x14ac:dyDescent="0.15">
      <c r="A11" s="82">
        <v>10</v>
      </c>
      <c r="B11" s="78" t="s">
        <v>56</v>
      </c>
      <c r="C11" s="78" t="s">
        <v>75</v>
      </c>
      <c r="D11" s="79">
        <v>31568</v>
      </c>
      <c r="E11" s="80">
        <f t="shared" ca="1" si="0"/>
        <v>35</v>
      </c>
      <c r="F11" s="80">
        <v>30</v>
      </c>
      <c r="G11" s="80" t="s">
        <v>205</v>
      </c>
      <c r="H11" s="78" t="s">
        <v>25</v>
      </c>
      <c r="I11" s="108" t="s">
        <v>206</v>
      </c>
      <c r="J11" s="78" t="s">
        <v>207</v>
      </c>
      <c r="K11" s="102" t="s">
        <v>344</v>
      </c>
      <c r="L11" s="78" t="s">
        <v>333</v>
      </c>
      <c r="M11" s="124">
        <v>43752</v>
      </c>
    </row>
    <row r="12" spans="1:13" ht="18.75" hidden="1" customHeight="1" x14ac:dyDescent="0.15">
      <c r="A12" s="82">
        <v>11</v>
      </c>
      <c r="B12" s="78" t="s">
        <v>57</v>
      </c>
      <c r="C12" s="78" t="s">
        <v>76</v>
      </c>
      <c r="D12" s="79">
        <v>22800</v>
      </c>
      <c r="E12" s="80">
        <f t="shared" ca="1" si="0"/>
        <v>59</v>
      </c>
      <c r="F12" s="80">
        <v>50</v>
      </c>
      <c r="G12" s="80" t="s">
        <v>209</v>
      </c>
      <c r="H12" s="78" t="s">
        <v>25</v>
      </c>
      <c r="I12" s="108" t="s">
        <v>358</v>
      </c>
      <c r="J12" s="78" t="s">
        <v>211</v>
      </c>
      <c r="K12" s="102" t="s">
        <v>345</v>
      </c>
      <c r="L12" s="78" t="s">
        <v>213</v>
      </c>
      <c r="M12" s="124">
        <v>43802</v>
      </c>
    </row>
    <row r="13" spans="1:13" ht="18.75" customHeight="1" x14ac:dyDescent="0.15">
      <c r="A13" s="82">
        <v>12</v>
      </c>
      <c r="B13" s="78" t="s">
        <v>58</v>
      </c>
      <c r="C13" s="78" t="s">
        <v>77</v>
      </c>
      <c r="D13" s="79">
        <v>32617</v>
      </c>
      <c r="E13" s="80">
        <f t="shared" ca="1" si="0"/>
        <v>32</v>
      </c>
      <c r="F13" s="80">
        <v>30</v>
      </c>
      <c r="G13" s="80" t="s">
        <v>214</v>
      </c>
      <c r="H13" s="78" t="s">
        <v>90</v>
      </c>
      <c r="I13" s="108" t="s">
        <v>359</v>
      </c>
      <c r="J13" s="78" t="s">
        <v>294</v>
      </c>
      <c r="K13" s="102" t="s">
        <v>360</v>
      </c>
      <c r="L13" s="78" t="s">
        <v>192</v>
      </c>
      <c r="M13" s="124">
        <v>43867</v>
      </c>
    </row>
    <row r="14" spans="1:13" ht="18.75" hidden="1" customHeight="1" x14ac:dyDescent="0.15">
      <c r="A14" s="82">
        <v>13</v>
      </c>
      <c r="B14" s="78" t="s">
        <v>59</v>
      </c>
      <c r="C14" s="78" t="s">
        <v>78</v>
      </c>
      <c r="D14" s="79">
        <v>33479</v>
      </c>
      <c r="E14" s="80">
        <f t="shared" ca="1" si="0"/>
        <v>30</v>
      </c>
      <c r="F14" s="80">
        <v>20</v>
      </c>
      <c r="G14" s="80" t="s">
        <v>218</v>
      </c>
      <c r="H14" s="78" t="s">
        <v>91</v>
      </c>
      <c r="I14" s="108" t="s">
        <v>361</v>
      </c>
      <c r="J14" s="78" t="s">
        <v>334</v>
      </c>
      <c r="K14" s="102" t="s">
        <v>298</v>
      </c>
      <c r="L14" s="78" t="s">
        <v>254</v>
      </c>
      <c r="M14" s="124">
        <v>43913</v>
      </c>
    </row>
    <row r="15" spans="1:13" ht="18.75" customHeight="1" x14ac:dyDescent="0.15">
      <c r="A15" s="82">
        <v>14</v>
      </c>
      <c r="B15" s="78" t="s">
        <v>60</v>
      </c>
      <c r="C15" s="78" t="s">
        <v>79</v>
      </c>
      <c r="D15" s="79">
        <v>22737</v>
      </c>
      <c r="E15" s="80">
        <f t="shared" ca="1" si="0"/>
        <v>59</v>
      </c>
      <c r="F15" s="80">
        <v>50</v>
      </c>
      <c r="G15" s="80" t="s">
        <v>222</v>
      </c>
      <c r="H15" s="78" t="s">
        <v>24</v>
      </c>
      <c r="I15" s="108" t="s">
        <v>362</v>
      </c>
      <c r="J15" s="78" t="s">
        <v>300</v>
      </c>
      <c r="K15" s="102" t="s">
        <v>335</v>
      </c>
      <c r="L15" s="78" t="s">
        <v>226</v>
      </c>
      <c r="M15" s="124">
        <v>43958</v>
      </c>
    </row>
    <row r="16" spans="1:13" ht="18.75" hidden="1" customHeight="1" x14ac:dyDescent="0.15">
      <c r="A16" s="82">
        <v>15</v>
      </c>
      <c r="B16" s="78" t="s">
        <v>61</v>
      </c>
      <c r="C16" s="78" t="s">
        <v>97</v>
      </c>
      <c r="D16" s="79">
        <v>34979</v>
      </c>
      <c r="E16" s="80">
        <f t="shared" ca="1" si="0"/>
        <v>26</v>
      </c>
      <c r="F16" s="80">
        <v>20</v>
      </c>
      <c r="G16" s="80" t="s">
        <v>214</v>
      </c>
      <c r="H16" s="78" t="s">
        <v>90</v>
      </c>
      <c r="I16" s="108" t="s">
        <v>359</v>
      </c>
      <c r="J16" s="78" t="s">
        <v>294</v>
      </c>
      <c r="K16" s="102" t="s">
        <v>347</v>
      </c>
      <c r="L16" s="78" t="s">
        <v>213</v>
      </c>
      <c r="M16" s="124">
        <v>44013</v>
      </c>
    </row>
    <row r="17" spans="1:13" ht="18.75" customHeight="1" x14ac:dyDescent="0.15">
      <c r="A17" s="82">
        <v>16</v>
      </c>
      <c r="B17" s="78" t="s">
        <v>305</v>
      </c>
      <c r="C17" s="78" t="s">
        <v>80</v>
      </c>
      <c r="D17" s="79">
        <v>28989</v>
      </c>
      <c r="E17" s="80">
        <f t="shared" ca="1" si="0"/>
        <v>42</v>
      </c>
      <c r="F17" s="80">
        <v>40</v>
      </c>
      <c r="G17" s="80" t="s">
        <v>363</v>
      </c>
      <c r="H17" s="1" t="s">
        <v>92</v>
      </c>
      <c r="I17" s="109" t="s">
        <v>364</v>
      </c>
      <c r="J17" s="78" t="s">
        <v>231</v>
      </c>
      <c r="K17" s="102" t="s">
        <v>337</v>
      </c>
      <c r="L17" s="78" t="s">
        <v>233</v>
      </c>
      <c r="M17" s="124">
        <v>44184</v>
      </c>
    </row>
    <row r="18" spans="1:13" ht="18.75" hidden="1" customHeight="1" x14ac:dyDescent="0.15">
      <c r="A18" s="82">
        <v>17</v>
      </c>
      <c r="B18" s="78" t="s">
        <v>64</v>
      </c>
      <c r="C18" s="1" t="s">
        <v>81</v>
      </c>
      <c r="D18" s="87">
        <v>31640</v>
      </c>
      <c r="E18" s="80">
        <f t="shared" ca="1" si="0"/>
        <v>35</v>
      </c>
      <c r="F18" s="80">
        <v>30</v>
      </c>
      <c r="G18" s="80" t="s">
        <v>349</v>
      </c>
      <c r="H18" s="1" t="s">
        <v>25</v>
      </c>
      <c r="I18" s="109" t="s">
        <v>235</v>
      </c>
      <c r="J18" s="1" t="s">
        <v>311</v>
      </c>
      <c r="K18" s="102" t="s">
        <v>312</v>
      </c>
      <c r="L18" s="78" t="s">
        <v>255</v>
      </c>
      <c r="M18" s="124">
        <v>44206</v>
      </c>
    </row>
    <row r="19" spans="1:13" ht="18.75" hidden="1" customHeight="1" x14ac:dyDescent="0.15">
      <c r="A19" s="82">
        <v>18</v>
      </c>
      <c r="B19" s="78" t="s">
        <v>65</v>
      </c>
      <c r="C19" s="1" t="s">
        <v>82</v>
      </c>
      <c r="D19" s="87">
        <v>27232</v>
      </c>
      <c r="E19" s="80">
        <f t="shared" ca="1" si="0"/>
        <v>47</v>
      </c>
      <c r="F19" s="80">
        <v>40</v>
      </c>
      <c r="G19" s="80" t="s">
        <v>365</v>
      </c>
      <c r="H19" s="1" t="s">
        <v>93</v>
      </c>
      <c r="I19" s="1" t="s">
        <v>366</v>
      </c>
      <c r="J19" s="1" t="s">
        <v>240</v>
      </c>
      <c r="K19" s="102" t="s">
        <v>315</v>
      </c>
      <c r="L19" s="78" t="s">
        <v>192</v>
      </c>
      <c r="M19" s="124">
        <v>44230</v>
      </c>
    </row>
    <row r="20" spans="1:13" ht="18.75" hidden="1" customHeight="1" x14ac:dyDescent="0.15">
      <c r="A20" s="82">
        <v>19</v>
      </c>
      <c r="B20" s="78" t="s">
        <v>66</v>
      </c>
      <c r="C20" s="1" t="s">
        <v>76</v>
      </c>
      <c r="D20" s="87">
        <v>20601</v>
      </c>
      <c r="E20" s="80">
        <f t="shared" ca="1" si="0"/>
        <v>65</v>
      </c>
      <c r="F20" s="80">
        <v>60</v>
      </c>
      <c r="G20" s="80" t="s">
        <v>316</v>
      </c>
      <c r="H20" s="1" t="s">
        <v>26</v>
      </c>
      <c r="I20" s="1" t="s">
        <v>367</v>
      </c>
      <c r="J20" s="1" t="s">
        <v>203</v>
      </c>
      <c r="K20" s="102" t="s">
        <v>265</v>
      </c>
      <c r="L20" s="78" t="s">
        <v>254</v>
      </c>
      <c r="M20" s="124">
        <v>44312</v>
      </c>
    </row>
    <row r="21" spans="1:13" ht="18.75" hidden="1" customHeight="1" x14ac:dyDescent="0.15">
      <c r="A21" s="82">
        <v>20</v>
      </c>
      <c r="B21" s="78" t="s">
        <v>67</v>
      </c>
      <c r="C21" s="1" t="s">
        <v>83</v>
      </c>
      <c r="D21" s="87">
        <v>32961</v>
      </c>
      <c r="E21" s="80">
        <f t="shared" ca="1" si="0"/>
        <v>31</v>
      </c>
      <c r="F21" s="80">
        <v>30</v>
      </c>
      <c r="G21" s="80" t="s">
        <v>319</v>
      </c>
      <c r="H21" s="1" t="s">
        <v>86</v>
      </c>
      <c r="I21" s="1" t="s">
        <v>368</v>
      </c>
      <c r="J21" s="1" t="s">
        <v>247</v>
      </c>
      <c r="K21" s="102" t="s">
        <v>369</v>
      </c>
      <c r="L21" s="78" t="s">
        <v>226</v>
      </c>
      <c r="M21" s="124">
        <v>44355</v>
      </c>
    </row>
    <row r="22" spans="1:13" ht="18.75" customHeight="1" x14ac:dyDescent="0.15">
      <c r="A22" s="82">
        <v>21</v>
      </c>
      <c r="B22" s="78" t="s">
        <v>68</v>
      </c>
      <c r="C22" s="1" t="s">
        <v>84</v>
      </c>
      <c r="D22" s="87">
        <v>31008</v>
      </c>
      <c r="E22" s="80">
        <f t="shared" ca="1" si="0"/>
        <v>37</v>
      </c>
      <c r="F22" s="80">
        <v>30</v>
      </c>
      <c r="G22" s="80" t="s">
        <v>341</v>
      </c>
      <c r="H22" s="1" t="s">
        <v>24</v>
      </c>
      <c r="I22" s="1" t="s">
        <v>370</v>
      </c>
      <c r="J22" s="1" t="s">
        <v>251</v>
      </c>
      <c r="K22" s="102" t="s">
        <v>371</v>
      </c>
      <c r="L22" s="78" t="s">
        <v>255</v>
      </c>
      <c r="M22" s="125">
        <v>44422</v>
      </c>
    </row>
  </sheetData>
  <phoneticPr fontId="2"/>
  <pageMargins left="0.7" right="0.7" top="0.75" bottom="0.75" header="0.3" footer="0.3"/>
  <drawing r:id="rId1"/>
  <tableParts count="1">
    <tablePart r:id="rId2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3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18"/>
  <sheetViews>
    <sheetView workbookViewId="0">
      <selection activeCell="J24" sqref="J24"/>
    </sheetView>
  </sheetViews>
  <sheetFormatPr defaultRowHeight="13.5" x14ac:dyDescent="0.15"/>
  <cols>
    <col min="1" max="1" width="5.75" customWidth="1"/>
    <col min="2" max="2" width="8.75" customWidth="1"/>
    <col min="3" max="4" width="10.75" customWidth="1"/>
    <col min="5" max="5" width="6.75" customWidth="1"/>
    <col min="6" max="6" width="15" customWidth="1"/>
  </cols>
  <sheetData>
    <row r="1" spans="1:6" x14ac:dyDescent="0.15">
      <c r="A1" s="105" t="s">
        <v>122</v>
      </c>
    </row>
    <row r="2" spans="1:6" ht="18.75" customHeight="1" x14ac:dyDescent="0.15">
      <c r="A2" s="103" t="s">
        <v>372</v>
      </c>
      <c r="B2" s="83" t="s">
        <v>267</v>
      </c>
      <c r="C2" s="83" t="s">
        <v>21</v>
      </c>
      <c r="D2" s="83" t="s">
        <v>27</v>
      </c>
      <c r="E2" s="83" t="s">
        <v>28</v>
      </c>
      <c r="F2" s="84" t="s">
        <v>123</v>
      </c>
    </row>
    <row r="3" spans="1:6" ht="18.75" hidden="1" customHeight="1" x14ac:dyDescent="0.15">
      <c r="A3" s="82">
        <v>1</v>
      </c>
      <c r="B3" s="78" t="s">
        <v>373</v>
      </c>
      <c r="C3" s="78" t="s">
        <v>374</v>
      </c>
      <c r="D3" s="79">
        <v>32562</v>
      </c>
      <c r="E3" s="80">
        <f t="shared" ref="E3:E8" ca="1" si="0">DATEDIF(D3,TODAY(),"Y")</f>
        <v>32</v>
      </c>
      <c r="F3" s="119" t="s">
        <v>375</v>
      </c>
    </row>
    <row r="4" spans="1:6" ht="18.75" customHeight="1" x14ac:dyDescent="0.15">
      <c r="A4" s="82">
        <v>2</v>
      </c>
      <c r="B4" s="78" t="s">
        <v>125</v>
      </c>
      <c r="C4" s="78" t="s">
        <v>376</v>
      </c>
      <c r="D4" s="79">
        <v>27281</v>
      </c>
      <c r="E4" s="80">
        <f t="shared" ca="1" si="0"/>
        <v>47</v>
      </c>
      <c r="F4" s="119" t="s">
        <v>377</v>
      </c>
    </row>
    <row r="5" spans="1:6" ht="18.75" customHeight="1" x14ac:dyDescent="0.15">
      <c r="A5" s="82">
        <v>3</v>
      </c>
      <c r="B5" s="78" t="s">
        <v>126</v>
      </c>
      <c r="C5" s="78" t="s">
        <v>80</v>
      </c>
      <c r="D5" s="79">
        <v>28989</v>
      </c>
      <c r="E5" s="80">
        <f t="shared" ca="1" si="0"/>
        <v>42</v>
      </c>
      <c r="F5" s="119" t="s">
        <v>378</v>
      </c>
    </row>
    <row r="6" spans="1:6" ht="18.75" customHeight="1" x14ac:dyDescent="0.15">
      <c r="A6" s="82">
        <v>4</v>
      </c>
      <c r="B6" s="78" t="s">
        <v>127</v>
      </c>
      <c r="C6" s="101" t="s">
        <v>379</v>
      </c>
      <c r="D6" s="79">
        <v>28130</v>
      </c>
      <c r="E6" s="80">
        <f t="shared" ca="1" si="0"/>
        <v>44</v>
      </c>
      <c r="F6" s="119" t="s">
        <v>380</v>
      </c>
    </row>
    <row r="7" spans="1:6" ht="18.75" hidden="1" customHeight="1" x14ac:dyDescent="0.15">
      <c r="A7" s="82">
        <v>5</v>
      </c>
      <c r="B7" s="78" t="s">
        <v>128</v>
      </c>
      <c r="C7" s="78" t="s">
        <v>381</v>
      </c>
      <c r="D7" s="79">
        <v>36436</v>
      </c>
      <c r="E7" s="80">
        <f t="shared" ca="1" si="0"/>
        <v>22</v>
      </c>
      <c r="F7" s="119" t="s">
        <v>382</v>
      </c>
    </row>
    <row r="8" spans="1:6" ht="18.75" customHeight="1" x14ac:dyDescent="0.15">
      <c r="A8" s="85">
        <v>6</v>
      </c>
      <c r="B8" s="86" t="s">
        <v>129</v>
      </c>
      <c r="C8" s="86" t="s">
        <v>383</v>
      </c>
      <c r="D8" s="118">
        <v>29940</v>
      </c>
      <c r="E8" s="80">
        <f t="shared" ca="1" si="0"/>
        <v>40</v>
      </c>
      <c r="F8" s="120" t="s">
        <v>384</v>
      </c>
    </row>
    <row r="11" spans="1:6" x14ac:dyDescent="0.15">
      <c r="A11" s="105" t="s">
        <v>124</v>
      </c>
    </row>
    <row r="12" spans="1:6" ht="18.75" customHeight="1" x14ac:dyDescent="0.15">
      <c r="A12" s="103" t="s">
        <v>266</v>
      </c>
      <c r="B12" s="83" t="s">
        <v>267</v>
      </c>
      <c r="C12" s="83" t="s">
        <v>21</v>
      </c>
      <c r="D12" s="83" t="s">
        <v>27</v>
      </c>
      <c r="E12" s="83" t="s">
        <v>28</v>
      </c>
      <c r="F12" s="84" t="s">
        <v>385</v>
      </c>
    </row>
    <row r="13" spans="1:6" ht="18.75" customHeight="1" x14ac:dyDescent="0.15">
      <c r="A13" s="82">
        <v>1</v>
      </c>
      <c r="B13" s="78" t="s">
        <v>386</v>
      </c>
      <c r="C13" s="78" t="s">
        <v>387</v>
      </c>
      <c r="D13" s="79">
        <v>25901</v>
      </c>
      <c r="E13" s="80">
        <f t="shared" ref="E13:E18" ca="1" si="1">DATEDIF(D13,TODAY(),"Y")</f>
        <v>51</v>
      </c>
      <c r="F13" s="119" t="s">
        <v>388</v>
      </c>
    </row>
    <row r="14" spans="1:6" ht="18.75" customHeight="1" x14ac:dyDescent="0.15">
      <c r="A14" s="82">
        <v>2</v>
      </c>
      <c r="B14" s="78" t="s">
        <v>130</v>
      </c>
      <c r="C14" s="78" t="s">
        <v>75</v>
      </c>
      <c r="D14" s="79">
        <v>31568</v>
      </c>
      <c r="E14" s="80">
        <f t="shared" ca="1" si="1"/>
        <v>35</v>
      </c>
      <c r="F14" s="119" t="s">
        <v>389</v>
      </c>
    </row>
    <row r="15" spans="1:6" ht="18.75" customHeight="1" x14ac:dyDescent="0.15">
      <c r="A15" s="82">
        <v>3</v>
      </c>
      <c r="B15" s="78" t="s">
        <v>131</v>
      </c>
      <c r="C15" s="78" t="s">
        <v>390</v>
      </c>
      <c r="D15" s="79">
        <v>27793</v>
      </c>
      <c r="E15" s="80">
        <f t="shared" ca="1" si="1"/>
        <v>45</v>
      </c>
      <c r="F15" s="119" t="s">
        <v>391</v>
      </c>
    </row>
    <row r="16" spans="1:6" ht="18.75" customHeight="1" x14ac:dyDescent="0.15">
      <c r="A16" s="82">
        <v>4</v>
      </c>
      <c r="B16" s="78" t="s">
        <v>132</v>
      </c>
      <c r="C16" s="101" t="s">
        <v>392</v>
      </c>
      <c r="D16" s="79">
        <v>25812</v>
      </c>
      <c r="E16" s="80">
        <f t="shared" ca="1" si="1"/>
        <v>51</v>
      </c>
      <c r="F16" s="119" t="s">
        <v>393</v>
      </c>
    </row>
    <row r="17" spans="1:6" ht="18.75" hidden="1" customHeight="1" x14ac:dyDescent="0.15">
      <c r="A17" s="82">
        <v>5</v>
      </c>
      <c r="B17" s="78" t="s">
        <v>133</v>
      </c>
      <c r="C17" s="78" t="s">
        <v>394</v>
      </c>
      <c r="D17" s="79">
        <v>35170</v>
      </c>
      <c r="E17" s="80">
        <f t="shared" ca="1" si="1"/>
        <v>25</v>
      </c>
      <c r="F17" s="119" t="s">
        <v>395</v>
      </c>
    </row>
    <row r="18" spans="1:6" ht="18.75" customHeight="1" x14ac:dyDescent="0.15">
      <c r="A18" s="85">
        <v>6</v>
      </c>
      <c r="B18" s="86" t="s">
        <v>396</v>
      </c>
      <c r="C18" s="86" t="s">
        <v>80</v>
      </c>
      <c r="D18" s="118">
        <v>28989</v>
      </c>
      <c r="E18" s="80">
        <f t="shared" ca="1" si="1"/>
        <v>42</v>
      </c>
      <c r="F18" s="120" t="s">
        <v>397</v>
      </c>
    </row>
  </sheetData>
  <phoneticPr fontId="2"/>
  <hyperlinks>
    <hyperlink ref="F3" r:id="rId1" xr:uid="{00000000-0004-0000-1300-000000000000}"/>
    <hyperlink ref="F4" r:id="rId2" xr:uid="{00000000-0004-0000-1300-000001000000}"/>
    <hyperlink ref="F6" r:id="rId3" xr:uid="{00000000-0004-0000-1300-000002000000}"/>
    <hyperlink ref="F7" r:id="rId4" xr:uid="{00000000-0004-0000-1300-000003000000}"/>
    <hyperlink ref="F8" r:id="rId5" xr:uid="{00000000-0004-0000-1300-000004000000}"/>
    <hyperlink ref="F5" r:id="rId6" xr:uid="{00000000-0004-0000-1300-000005000000}"/>
    <hyperlink ref="F13" r:id="rId7" xr:uid="{00000000-0004-0000-1300-000006000000}"/>
    <hyperlink ref="F15" r:id="rId8" xr:uid="{00000000-0004-0000-1300-000007000000}"/>
    <hyperlink ref="F16" r:id="rId9" xr:uid="{00000000-0004-0000-1300-000008000000}"/>
    <hyperlink ref="F17" r:id="rId10" xr:uid="{00000000-0004-0000-1300-000009000000}"/>
  </hyperlinks>
  <pageMargins left="0.7" right="0.7" top="0.75" bottom="0.75" header="0.3" footer="0.3"/>
  <tableParts count="2">
    <tablePart r:id="rId11"/>
    <tablePart r:id="rId1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N22"/>
  <sheetViews>
    <sheetView workbookViewId="0">
      <selection activeCell="N12" sqref="N12"/>
    </sheetView>
  </sheetViews>
  <sheetFormatPr defaultRowHeight="13.5" x14ac:dyDescent="0.15"/>
  <cols>
    <col min="1" max="1" width="5.75" customWidth="1"/>
    <col min="2" max="2" width="8.75" customWidth="1"/>
    <col min="3" max="3" width="11.875" customWidth="1"/>
    <col min="4" max="4" width="11.125" customWidth="1"/>
    <col min="5" max="5" width="6.75" customWidth="1"/>
    <col min="6" max="6" width="10.75" customWidth="1"/>
    <col min="7" max="7" width="31.125" customWidth="1"/>
    <col min="8" max="8" width="14" hidden="1" customWidth="1"/>
    <col min="9" max="9" width="13.125" hidden="1" customWidth="1"/>
    <col min="10" max="10" width="11.625" hidden="1" customWidth="1"/>
    <col min="11" max="11" width="12.125" style="116" hidden="1" customWidth="1"/>
  </cols>
  <sheetData>
    <row r="1" spans="1:14" ht="18.75" customHeight="1" x14ac:dyDescent="0.15">
      <c r="A1" s="117" t="s">
        <v>266</v>
      </c>
      <c r="B1" s="81" t="s">
        <v>267</v>
      </c>
      <c r="C1" s="77" t="s">
        <v>21</v>
      </c>
      <c r="D1" s="77" t="s">
        <v>27</v>
      </c>
      <c r="E1" s="77" t="s">
        <v>28</v>
      </c>
      <c r="F1" s="77" t="s">
        <v>165</v>
      </c>
      <c r="G1" s="81" t="s">
        <v>22</v>
      </c>
      <c r="H1" s="77" t="s">
        <v>95</v>
      </c>
      <c r="I1" s="84" t="s">
        <v>166</v>
      </c>
      <c r="J1" s="113" t="s">
        <v>167</v>
      </c>
      <c r="K1" s="100" t="s">
        <v>121</v>
      </c>
      <c r="L1" s="121" t="s">
        <v>46</v>
      </c>
      <c r="N1" s="98" t="s">
        <v>398</v>
      </c>
    </row>
    <row r="2" spans="1:14" ht="18.75" customHeight="1" x14ac:dyDescent="0.15">
      <c r="A2" s="82">
        <v>1</v>
      </c>
      <c r="B2" s="78" t="s">
        <v>168</v>
      </c>
      <c r="C2" s="78" t="s">
        <v>69</v>
      </c>
      <c r="D2" s="79">
        <v>24833</v>
      </c>
      <c r="E2" s="80">
        <f t="shared" ref="E2:E22" ca="1" si="0">DATEDIF(D2,TODAY(),"Y")</f>
        <v>53</v>
      </c>
      <c r="F2" s="80" t="s">
        <v>169</v>
      </c>
      <c r="G2" s="111" t="s">
        <v>268</v>
      </c>
      <c r="H2" s="1" t="s">
        <v>256</v>
      </c>
      <c r="I2" s="102" t="s">
        <v>257</v>
      </c>
      <c r="J2" s="78" t="s">
        <v>327</v>
      </c>
      <c r="K2" s="124">
        <v>42786</v>
      </c>
      <c r="L2" s="1"/>
    </row>
    <row r="3" spans="1:14" ht="18.75" customHeight="1" x14ac:dyDescent="0.15">
      <c r="A3" s="82">
        <v>2</v>
      </c>
      <c r="B3" s="78" t="s">
        <v>48</v>
      </c>
      <c r="C3" s="78" t="s">
        <v>70</v>
      </c>
      <c r="D3" s="79">
        <v>25752</v>
      </c>
      <c r="E3" s="80">
        <f t="shared" ca="1" si="0"/>
        <v>51</v>
      </c>
      <c r="F3" s="80" t="s">
        <v>171</v>
      </c>
      <c r="G3" s="111" t="s">
        <v>271</v>
      </c>
      <c r="H3" s="1" t="s">
        <v>173</v>
      </c>
      <c r="I3" s="102" t="s">
        <v>174</v>
      </c>
      <c r="J3" s="78" t="s">
        <v>226</v>
      </c>
      <c r="K3" s="124">
        <v>42959</v>
      </c>
      <c r="L3" s="1"/>
    </row>
    <row r="4" spans="1:14" ht="18.75" customHeight="1" x14ac:dyDescent="0.15">
      <c r="A4" s="82">
        <v>3</v>
      </c>
      <c r="B4" s="78" t="s">
        <v>49</v>
      </c>
      <c r="C4" s="101" t="s">
        <v>98</v>
      </c>
      <c r="D4" s="79">
        <v>28115</v>
      </c>
      <c r="E4" s="80">
        <f ca="1">DATEDIF(D4,TODAY(),"Y")</f>
        <v>45</v>
      </c>
      <c r="F4" s="80" t="s">
        <v>175</v>
      </c>
      <c r="G4" s="111" t="s">
        <v>273</v>
      </c>
      <c r="H4" s="1" t="s">
        <v>176</v>
      </c>
      <c r="I4" s="102" t="s">
        <v>177</v>
      </c>
      <c r="J4" s="78" t="s">
        <v>178</v>
      </c>
      <c r="K4" s="124">
        <v>43197</v>
      </c>
      <c r="L4" s="1"/>
    </row>
    <row r="5" spans="1:14" ht="18.75" customHeight="1" x14ac:dyDescent="0.15">
      <c r="A5" s="82">
        <v>4</v>
      </c>
      <c r="B5" s="78" t="s">
        <v>50</v>
      </c>
      <c r="C5" s="78" t="s">
        <v>72</v>
      </c>
      <c r="D5" s="79">
        <v>34571</v>
      </c>
      <c r="E5" s="80">
        <f t="shared" ca="1" si="0"/>
        <v>27</v>
      </c>
      <c r="F5" s="80" t="s">
        <v>183</v>
      </c>
      <c r="G5" s="111" t="s">
        <v>277</v>
      </c>
      <c r="H5" s="1" t="s">
        <v>185</v>
      </c>
      <c r="I5" s="102" t="s">
        <v>278</v>
      </c>
      <c r="J5" s="78" t="s">
        <v>187</v>
      </c>
      <c r="K5" s="124">
        <v>43281</v>
      </c>
      <c r="L5" s="1"/>
    </row>
    <row r="6" spans="1:14" ht="18.75" customHeight="1" x14ac:dyDescent="0.15">
      <c r="A6" s="82">
        <v>5</v>
      </c>
      <c r="B6" s="78" t="s">
        <v>51</v>
      </c>
      <c r="C6" s="78" t="s">
        <v>73</v>
      </c>
      <c r="D6" s="79">
        <v>28263</v>
      </c>
      <c r="E6" s="80">
        <f t="shared" ca="1" si="0"/>
        <v>44</v>
      </c>
      <c r="F6" s="80" t="s">
        <v>188</v>
      </c>
      <c r="G6" s="101" t="s">
        <v>279</v>
      </c>
      <c r="H6" s="78" t="s">
        <v>190</v>
      </c>
      <c r="I6" s="102" t="s">
        <v>191</v>
      </c>
      <c r="J6" s="78" t="s">
        <v>192</v>
      </c>
      <c r="K6" s="124">
        <v>43413</v>
      </c>
      <c r="L6" s="98" t="s">
        <v>398</v>
      </c>
    </row>
    <row r="7" spans="1:14" ht="18.75" customHeight="1" x14ac:dyDescent="0.15">
      <c r="A7" s="82">
        <v>6</v>
      </c>
      <c r="B7" s="78" t="s">
        <v>52</v>
      </c>
      <c r="C7" s="78" t="s">
        <v>74</v>
      </c>
      <c r="D7" s="79">
        <v>29899</v>
      </c>
      <c r="E7" s="80">
        <f t="shared" ca="1" si="0"/>
        <v>40</v>
      </c>
      <c r="F7" s="80" t="s">
        <v>193</v>
      </c>
      <c r="G7" s="101" t="s">
        <v>281</v>
      </c>
      <c r="H7" s="78" t="s">
        <v>195</v>
      </c>
      <c r="I7" s="102" t="s">
        <v>282</v>
      </c>
      <c r="J7" s="78" t="s">
        <v>197</v>
      </c>
      <c r="K7" s="124">
        <v>43493</v>
      </c>
      <c r="L7" s="1"/>
    </row>
    <row r="8" spans="1:14" ht="18.75" customHeight="1" x14ac:dyDescent="0.15">
      <c r="A8" s="82">
        <v>7</v>
      </c>
      <c r="B8" s="78" t="s">
        <v>53</v>
      </c>
      <c r="C8" s="78" t="s">
        <v>96</v>
      </c>
      <c r="D8" s="79">
        <v>20901</v>
      </c>
      <c r="E8" s="80">
        <f t="shared" ca="1" si="0"/>
        <v>64</v>
      </c>
      <c r="F8" s="80" t="s">
        <v>198</v>
      </c>
      <c r="G8" s="101" t="s">
        <v>283</v>
      </c>
      <c r="H8" s="78" t="s">
        <v>284</v>
      </c>
      <c r="I8" s="102" t="s">
        <v>199</v>
      </c>
      <c r="J8" s="78" t="s">
        <v>226</v>
      </c>
      <c r="K8" s="124">
        <v>43580</v>
      </c>
      <c r="L8" s="1"/>
    </row>
    <row r="9" spans="1:14" ht="18.75" customHeight="1" x14ac:dyDescent="0.15">
      <c r="A9" s="82">
        <v>8</v>
      </c>
      <c r="B9" s="78" t="s">
        <v>54</v>
      </c>
      <c r="C9" s="78" t="s">
        <v>71</v>
      </c>
      <c r="D9" s="79">
        <v>26146</v>
      </c>
      <c r="E9" s="80">
        <f ca="1">DATEDIF(D9,TODAY(),"Y")</f>
        <v>50</v>
      </c>
      <c r="F9" s="80" t="s">
        <v>179</v>
      </c>
      <c r="G9" s="111" t="s">
        <v>275</v>
      </c>
      <c r="H9" s="1" t="s">
        <v>181</v>
      </c>
      <c r="I9" s="102" t="s">
        <v>182</v>
      </c>
      <c r="J9" s="78" t="s">
        <v>178</v>
      </c>
      <c r="K9" s="124">
        <v>43590</v>
      </c>
      <c r="L9" s="1"/>
    </row>
    <row r="10" spans="1:14" ht="18.75" customHeight="1" x14ac:dyDescent="0.15">
      <c r="A10" s="82">
        <v>9</v>
      </c>
      <c r="B10" s="78" t="s">
        <v>55</v>
      </c>
      <c r="C10" s="78" t="s">
        <v>99</v>
      </c>
      <c r="D10" s="79">
        <v>22037</v>
      </c>
      <c r="E10" s="80">
        <f t="shared" ca="1" si="0"/>
        <v>61</v>
      </c>
      <c r="F10" s="80" t="s">
        <v>201</v>
      </c>
      <c r="G10" s="101" t="s">
        <v>286</v>
      </c>
      <c r="H10" s="78" t="s">
        <v>203</v>
      </c>
      <c r="I10" s="102" t="s">
        <v>287</v>
      </c>
      <c r="J10" s="78" t="s">
        <v>187</v>
      </c>
      <c r="K10" s="124">
        <v>43662</v>
      </c>
      <c r="L10" s="98" t="s">
        <v>398</v>
      </c>
    </row>
    <row r="11" spans="1:14" ht="18.75" customHeight="1" x14ac:dyDescent="0.15">
      <c r="A11" s="82">
        <v>10</v>
      </c>
      <c r="B11" s="78" t="s">
        <v>56</v>
      </c>
      <c r="C11" s="78" t="s">
        <v>75</v>
      </c>
      <c r="D11" s="79">
        <v>31568</v>
      </c>
      <c r="E11" s="80">
        <f t="shared" ca="1" si="0"/>
        <v>35</v>
      </c>
      <c r="F11" s="80" t="s">
        <v>205</v>
      </c>
      <c r="G11" s="101" t="s">
        <v>288</v>
      </c>
      <c r="H11" s="78" t="s">
        <v>207</v>
      </c>
      <c r="I11" s="102" t="s">
        <v>208</v>
      </c>
      <c r="J11" s="78" t="s">
        <v>333</v>
      </c>
      <c r="K11" s="124">
        <v>43752</v>
      </c>
      <c r="L11" s="1"/>
    </row>
    <row r="12" spans="1:14" ht="18.75" customHeight="1" x14ac:dyDescent="0.15">
      <c r="A12" s="82">
        <v>11</v>
      </c>
      <c r="B12" s="78" t="s">
        <v>57</v>
      </c>
      <c r="C12" s="78" t="s">
        <v>76</v>
      </c>
      <c r="D12" s="79">
        <v>22800</v>
      </c>
      <c r="E12" s="80">
        <f t="shared" ca="1" si="0"/>
        <v>59</v>
      </c>
      <c r="F12" s="80" t="s">
        <v>209</v>
      </c>
      <c r="G12" s="101" t="s">
        <v>291</v>
      </c>
      <c r="H12" s="78" t="s">
        <v>211</v>
      </c>
      <c r="I12" s="102" t="s">
        <v>212</v>
      </c>
      <c r="J12" s="78" t="s">
        <v>213</v>
      </c>
      <c r="K12" s="124">
        <v>43802</v>
      </c>
      <c r="L12" s="1"/>
    </row>
    <row r="13" spans="1:14" ht="18.75" customHeight="1" x14ac:dyDescent="0.15">
      <c r="A13" s="82">
        <v>12</v>
      </c>
      <c r="B13" s="78" t="s">
        <v>58</v>
      </c>
      <c r="C13" s="78" t="s">
        <v>77</v>
      </c>
      <c r="D13" s="79">
        <v>32617</v>
      </c>
      <c r="E13" s="80">
        <f t="shared" ca="1" si="0"/>
        <v>32</v>
      </c>
      <c r="F13" s="80" t="s">
        <v>214</v>
      </c>
      <c r="G13" s="101" t="s">
        <v>293</v>
      </c>
      <c r="H13" s="78" t="s">
        <v>294</v>
      </c>
      <c r="I13" s="102" t="s">
        <v>217</v>
      </c>
      <c r="J13" s="78" t="s">
        <v>192</v>
      </c>
      <c r="K13" s="124">
        <v>43867</v>
      </c>
      <c r="L13" s="1"/>
    </row>
    <row r="14" spans="1:14" ht="18.75" customHeight="1" x14ac:dyDescent="0.15">
      <c r="A14" s="82">
        <v>13</v>
      </c>
      <c r="B14" s="78" t="s">
        <v>59</v>
      </c>
      <c r="C14" s="78" t="s">
        <v>78</v>
      </c>
      <c r="D14" s="79">
        <v>33479</v>
      </c>
      <c r="E14" s="80">
        <f t="shared" ca="1" si="0"/>
        <v>30</v>
      </c>
      <c r="F14" s="80" t="s">
        <v>218</v>
      </c>
      <c r="G14" s="101" t="s">
        <v>296</v>
      </c>
      <c r="H14" s="78" t="s">
        <v>297</v>
      </c>
      <c r="I14" s="102" t="s">
        <v>298</v>
      </c>
      <c r="J14" s="78" t="s">
        <v>244</v>
      </c>
      <c r="K14" s="124">
        <v>43913</v>
      </c>
      <c r="L14" s="1"/>
    </row>
    <row r="15" spans="1:14" ht="18.75" customHeight="1" x14ac:dyDescent="0.15">
      <c r="A15" s="82">
        <v>14</v>
      </c>
      <c r="B15" s="78" t="s">
        <v>60</v>
      </c>
      <c r="C15" s="78" t="s">
        <v>79</v>
      </c>
      <c r="D15" s="79">
        <v>22737</v>
      </c>
      <c r="E15" s="80">
        <f t="shared" ca="1" si="0"/>
        <v>59</v>
      </c>
      <c r="F15" s="80" t="s">
        <v>222</v>
      </c>
      <c r="G15" s="101" t="s">
        <v>299</v>
      </c>
      <c r="H15" s="78" t="s">
        <v>224</v>
      </c>
      <c r="I15" s="102" t="s">
        <v>225</v>
      </c>
      <c r="J15" s="78" t="s">
        <v>226</v>
      </c>
      <c r="K15" s="124">
        <v>43958</v>
      </c>
      <c r="L15" s="1"/>
    </row>
    <row r="16" spans="1:14" ht="18.75" customHeight="1" x14ac:dyDescent="0.15">
      <c r="A16" s="82">
        <v>15</v>
      </c>
      <c r="B16" s="78" t="s">
        <v>61</v>
      </c>
      <c r="C16" s="78" t="s">
        <v>97</v>
      </c>
      <c r="D16" s="79">
        <v>34979</v>
      </c>
      <c r="E16" s="80">
        <f t="shared" ca="1" si="0"/>
        <v>26</v>
      </c>
      <c r="F16" s="80" t="s">
        <v>214</v>
      </c>
      <c r="G16" s="101" t="s">
        <v>293</v>
      </c>
      <c r="H16" s="78" t="s">
        <v>294</v>
      </c>
      <c r="I16" s="102" t="s">
        <v>227</v>
      </c>
      <c r="J16" s="78" t="s">
        <v>213</v>
      </c>
      <c r="K16" s="124">
        <v>44013</v>
      </c>
      <c r="L16" s="1"/>
    </row>
    <row r="17" spans="1:12" ht="18.75" customHeight="1" x14ac:dyDescent="0.15">
      <c r="A17" s="82">
        <v>16</v>
      </c>
      <c r="B17" s="78" t="s">
        <v>228</v>
      </c>
      <c r="C17" s="78" t="s">
        <v>80</v>
      </c>
      <c r="D17" s="79">
        <v>28989</v>
      </c>
      <c r="E17" s="80">
        <f t="shared" ca="1" si="0"/>
        <v>42</v>
      </c>
      <c r="F17" s="80" t="s">
        <v>229</v>
      </c>
      <c r="G17" s="101" t="s">
        <v>307</v>
      </c>
      <c r="H17" s="78" t="s">
        <v>231</v>
      </c>
      <c r="I17" s="102" t="s">
        <v>232</v>
      </c>
      <c r="J17" s="78" t="s">
        <v>233</v>
      </c>
      <c r="K17" s="124">
        <v>44184</v>
      </c>
      <c r="L17" s="98" t="s">
        <v>398</v>
      </c>
    </row>
    <row r="18" spans="1:12" ht="18.75" customHeight="1" x14ac:dyDescent="0.15">
      <c r="A18" s="82">
        <v>17</v>
      </c>
      <c r="B18" s="78" t="s">
        <v>64</v>
      </c>
      <c r="C18" s="1" t="s">
        <v>81</v>
      </c>
      <c r="D18" s="87">
        <v>31640</v>
      </c>
      <c r="E18" s="80">
        <f t="shared" ca="1" si="0"/>
        <v>35</v>
      </c>
      <c r="F18" s="80" t="s">
        <v>234</v>
      </c>
      <c r="G18" s="111" t="s">
        <v>310</v>
      </c>
      <c r="H18" s="1" t="s">
        <v>236</v>
      </c>
      <c r="I18" s="102" t="s">
        <v>237</v>
      </c>
      <c r="J18" s="78" t="s">
        <v>255</v>
      </c>
      <c r="K18" s="124">
        <v>44206</v>
      </c>
      <c r="L18" s="1"/>
    </row>
    <row r="19" spans="1:12" ht="18.75" customHeight="1" x14ac:dyDescent="0.15">
      <c r="A19" s="82">
        <v>18</v>
      </c>
      <c r="B19" s="78" t="s">
        <v>65</v>
      </c>
      <c r="C19" s="1" t="s">
        <v>82</v>
      </c>
      <c r="D19" s="87">
        <v>27232</v>
      </c>
      <c r="E19" s="80">
        <f t="shared" ca="1" si="0"/>
        <v>47</v>
      </c>
      <c r="F19" s="80" t="s">
        <v>365</v>
      </c>
      <c r="G19" s="111" t="s">
        <v>314</v>
      </c>
      <c r="H19" s="1" t="s">
        <v>240</v>
      </c>
      <c r="I19" s="102" t="s">
        <v>241</v>
      </c>
      <c r="J19" s="78" t="s">
        <v>192</v>
      </c>
      <c r="K19" s="124">
        <v>44230</v>
      </c>
      <c r="L19" s="1"/>
    </row>
    <row r="20" spans="1:12" ht="18.75" customHeight="1" x14ac:dyDescent="0.15">
      <c r="A20" s="82">
        <v>19</v>
      </c>
      <c r="B20" s="78" t="s">
        <v>66</v>
      </c>
      <c r="C20" s="1" t="s">
        <v>76</v>
      </c>
      <c r="D20" s="87">
        <v>20601</v>
      </c>
      <c r="E20" s="80">
        <f t="shared" ca="1" si="0"/>
        <v>65</v>
      </c>
      <c r="F20" s="80" t="s">
        <v>242</v>
      </c>
      <c r="G20" s="111" t="s">
        <v>317</v>
      </c>
      <c r="H20" s="1" t="s">
        <v>203</v>
      </c>
      <c r="I20" s="102" t="s">
        <v>265</v>
      </c>
      <c r="J20" s="78" t="s">
        <v>244</v>
      </c>
      <c r="K20" s="124">
        <v>44312</v>
      </c>
      <c r="L20" s="98" t="s">
        <v>398</v>
      </c>
    </row>
    <row r="21" spans="1:12" ht="18.75" customHeight="1" x14ac:dyDescent="0.15">
      <c r="A21" s="82">
        <v>20</v>
      </c>
      <c r="B21" s="78" t="s">
        <v>67</v>
      </c>
      <c r="C21" s="1" t="s">
        <v>83</v>
      </c>
      <c r="D21" s="87">
        <v>32961</v>
      </c>
      <c r="E21" s="80">
        <f t="shared" ca="1" si="0"/>
        <v>31</v>
      </c>
      <c r="F21" s="80" t="s">
        <v>319</v>
      </c>
      <c r="G21" s="111" t="s">
        <v>320</v>
      </c>
      <c r="H21" s="1" t="s">
        <v>247</v>
      </c>
      <c r="I21" s="102" t="s">
        <v>321</v>
      </c>
      <c r="J21" s="78" t="s">
        <v>226</v>
      </c>
      <c r="K21" s="124">
        <v>44355</v>
      </c>
      <c r="L21" s="1"/>
    </row>
    <row r="22" spans="1:12" ht="18.75" customHeight="1" x14ac:dyDescent="0.15">
      <c r="A22" s="82">
        <v>21</v>
      </c>
      <c r="B22" s="78" t="s">
        <v>68</v>
      </c>
      <c r="C22" s="1" t="s">
        <v>84</v>
      </c>
      <c r="D22" s="87">
        <v>31008</v>
      </c>
      <c r="E22" s="80">
        <f t="shared" ca="1" si="0"/>
        <v>37</v>
      </c>
      <c r="F22" s="80" t="s">
        <v>341</v>
      </c>
      <c r="G22" s="111" t="s">
        <v>323</v>
      </c>
      <c r="H22" s="1" t="s">
        <v>251</v>
      </c>
      <c r="I22" s="102" t="s">
        <v>252</v>
      </c>
      <c r="J22" s="78" t="s">
        <v>255</v>
      </c>
      <c r="K22" s="125">
        <v>44422</v>
      </c>
      <c r="L22" s="1"/>
    </row>
  </sheetData>
  <phoneticPr fontId="2"/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22"/>
  <sheetViews>
    <sheetView zoomScaleNormal="100" workbookViewId="0">
      <selection activeCell="G46" sqref="G46"/>
    </sheetView>
  </sheetViews>
  <sheetFormatPr defaultRowHeight="13.5" x14ac:dyDescent="0.15"/>
  <cols>
    <col min="1" max="1" width="4.125" customWidth="1"/>
    <col min="2" max="2" width="8.75" customWidth="1"/>
    <col min="3" max="3" width="11.875" customWidth="1"/>
    <col min="4" max="4" width="11.125" hidden="1" customWidth="1"/>
    <col min="5" max="5" width="6.75" hidden="1" customWidth="1"/>
    <col min="6" max="6" width="10.75" customWidth="1"/>
    <col min="7" max="7" width="30.75" customWidth="1"/>
    <col min="8" max="8" width="14" customWidth="1"/>
    <col min="9" max="9" width="13.125" hidden="1" customWidth="1"/>
    <col min="10" max="10" width="12.5" customWidth="1"/>
    <col min="11" max="11" width="9.375" style="116" hidden="1" customWidth="1"/>
  </cols>
  <sheetData>
    <row r="1" spans="1:11" ht="18.75" customHeight="1" x14ac:dyDescent="0.15">
      <c r="A1" s="103" t="s">
        <v>266</v>
      </c>
      <c r="B1" s="104" t="s">
        <v>267</v>
      </c>
      <c r="C1" s="83" t="s">
        <v>21</v>
      </c>
      <c r="D1" s="83" t="s">
        <v>27</v>
      </c>
      <c r="E1" s="83" t="s">
        <v>28</v>
      </c>
      <c r="F1" s="83" t="s">
        <v>165</v>
      </c>
      <c r="G1" s="104" t="s">
        <v>22</v>
      </c>
      <c r="H1" s="83" t="s">
        <v>95</v>
      </c>
      <c r="I1" s="83" t="s">
        <v>166</v>
      </c>
      <c r="J1" s="83" t="s">
        <v>167</v>
      </c>
      <c r="K1" s="83" t="s">
        <v>121</v>
      </c>
    </row>
    <row r="2" spans="1:11" ht="18.75" hidden="1" customHeight="1" x14ac:dyDescent="0.15">
      <c r="A2" s="82">
        <v>1</v>
      </c>
      <c r="B2" s="78" t="s">
        <v>168</v>
      </c>
      <c r="C2" s="78" t="s">
        <v>69</v>
      </c>
      <c r="D2" s="79">
        <v>24833</v>
      </c>
      <c r="E2" s="80">
        <f t="shared" ref="E2:E22" ca="1" si="0">DATEDIF(D2,TODAY(),"Y")</f>
        <v>53</v>
      </c>
      <c r="F2" s="80" t="s">
        <v>169</v>
      </c>
      <c r="G2" s="111" t="s">
        <v>399</v>
      </c>
      <c r="H2" s="1" t="s">
        <v>400</v>
      </c>
      <c r="I2" s="102" t="s">
        <v>257</v>
      </c>
      <c r="J2" s="78" t="s">
        <v>401</v>
      </c>
      <c r="K2" s="114">
        <v>42786</v>
      </c>
    </row>
    <row r="3" spans="1:11" ht="18.75" customHeight="1" x14ac:dyDescent="0.15">
      <c r="A3" s="82">
        <v>2</v>
      </c>
      <c r="B3" s="78" t="s">
        <v>48</v>
      </c>
      <c r="C3" s="78" t="s">
        <v>70</v>
      </c>
      <c r="D3" s="79">
        <v>25752</v>
      </c>
      <c r="E3" s="80">
        <f t="shared" ca="1" si="0"/>
        <v>51</v>
      </c>
      <c r="F3" s="80" t="s">
        <v>171</v>
      </c>
      <c r="G3" s="111" t="s">
        <v>271</v>
      </c>
      <c r="H3" s="1" t="s">
        <v>173</v>
      </c>
      <c r="I3" s="102" t="s">
        <v>174</v>
      </c>
      <c r="J3" s="78" t="s">
        <v>226</v>
      </c>
      <c r="K3" s="114">
        <v>42959</v>
      </c>
    </row>
    <row r="4" spans="1:11" ht="18.75" hidden="1" customHeight="1" x14ac:dyDescent="0.15">
      <c r="A4" s="82">
        <v>3</v>
      </c>
      <c r="B4" s="78" t="s">
        <v>49</v>
      </c>
      <c r="C4" s="101" t="s">
        <v>98</v>
      </c>
      <c r="D4" s="79">
        <v>28115</v>
      </c>
      <c r="E4" s="80">
        <f ca="1">DATEDIF(D4,TODAY(),"Y")</f>
        <v>45</v>
      </c>
      <c r="F4" s="80" t="s">
        <v>175</v>
      </c>
      <c r="G4" s="111" t="s">
        <v>343</v>
      </c>
      <c r="H4" s="1" t="s">
        <v>176</v>
      </c>
      <c r="I4" s="102" t="s">
        <v>177</v>
      </c>
      <c r="J4" s="78" t="s">
        <v>178</v>
      </c>
      <c r="K4" s="114">
        <v>43197</v>
      </c>
    </row>
    <row r="5" spans="1:11" ht="18.75" hidden="1" customHeight="1" x14ac:dyDescent="0.15">
      <c r="A5" s="82">
        <v>4</v>
      </c>
      <c r="B5" s="78" t="s">
        <v>50</v>
      </c>
      <c r="C5" s="78" t="s">
        <v>72</v>
      </c>
      <c r="D5" s="79">
        <v>34571</v>
      </c>
      <c r="E5" s="80">
        <f t="shared" ca="1" si="0"/>
        <v>27</v>
      </c>
      <c r="F5" s="80" t="s">
        <v>183</v>
      </c>
      <c r="G5" s="111" t="s">
        <v>277</v>
      </c>
      <c r="H5" s="1" t="s">
        <v>185</v>
      </c>
      <c r="I5" s="102" t="s">
        <v>278</v>
      </c>
      <c r="J5" s="78" t="s">
        <v>187</v>
      </c>
      <c r="K5" s="114">
        <v>43281</v>
      </c>
    </row>
    <row r="6" spans="1:11" ht="18.75" hidden="1" customHeight="1" x14ac:dyDescent="0.15">
      <c r="A6" s="82">
        <v>5</v>
      </c>
      <c r="B6" s="78" t="s">
        <v>51</v>
      </c>
      <c r="C6" s="78" t="s">
        <v>73</v>
      </c>
      <c r="D6" s="79">
        <v>28263</v>
      </c>
      <c r="E6" s="80">
        <f t="shared" ca="1" si="0"/>
        <v>44</v>
      </c>
      <c r="F6" s="80" t="s">
        <v>188</v>
      </c>
      <c r="G6" s="101" t="s">
        <v>279</v>
      </c>
      <c r="H6" s="78" t="s">
        <v>190</v>
      </c>
      <c r="I6" s="102" t="s">
        <v>191</v>
      </c>
      <c r="J6" s="78" t="s">
        <v>192</v>
      </c>
      <c r="K6" s="114">
        <v>43413</v>
      </c>
    </row>
    <row r="7" spans="1:11" ht="18.75" hidden="1" customHeight="1" x14ac:dyDescent="0.15">
      <c r="A7" s="82">
        <v>6</v>
      </c>
      <c r="B7" s="78" t="s">
        <v>52</v>
      </c>
      <c r="C7" s="78" t="s">
        <v>74</v>
      </c>
      <c r="D7" s="79">
        <v>29899</v>
      </c>
      <c r="E7" s="80">
        <f t="shared" ca="1" si="0"/>
        <v>40</v>
      </c>
      <c r="F7" s="80" t="s">
        <v>193</v>
      </c>
      <c r="G7" s="101" t="s">
        <v>281</v>
      </c>
      <c r="H7" s="78" t="s">
        <v>195</v>
      </c>
      <c r="I7" s="102" t="s">
        <v>282</v>
      </c>
      <c r="J7" s="78" t="s">
        <v>197</v>
      </c>
      <c r="K7" s="114">
        <v>43493</v>
      </c>
    </row>
    <row r="8" spans="1:11" ht="18.75" customHeight="1" x14ac:dyDescent="0.15">
      <c r="A8" s="82">
        <v>7</v>
      </c>
      <c r="B8" s="78" t="s">
        <v>53</v>
      </c>
      <c r="C8" s="78" t="s">
        <v>96</v>
      </c>
      <c r="D8" s="79">
        <v>20901</v>
      </c>
      <c r="E8" s="80">
        <f t="shared" ca="1" si="0"/>
        <v>64</v>
      </c>
      <c r="F8" s="80" t="s">
        <v>198</v>
      </c>
      <c r="G8" s="101" t="s">
        <v>402</v>
      </c>
      <c r="H8" s="78" t="s">
        <v>284</v>
      </c>
      <c r="I8" s="102" t="s">
        <v>199</v>
      </c>
      <c r="J8" s="78" t="s">
        <v>226</v>
      </c>
      <c r="K8" s="114">
        <v>43580</v>
      </c>
    </row>
    <row r="9" spans="1:11" ht="18.75" hidden="1" customHeight="1" x14ac:dyDescent="0.15">
      <c r="A9" s="82">
        <v>8</v>
      </c>
      <c r="B9" s="78" t="s">
        <v>54</v>
      </c>
      <c r="C9" s="78" t="s">
        <v>71</v>
      </c>
      <c r="D9" s="79">
        <v>26146</v>
      </c>
      <c r="E9" s="80">
        <f ca="1">DATEDIF(D9,TODAY(),"Y")</f>
        <v>50</v>
      </c>
      <c r="F9" s="80" t="s">
        <v>179</v>
      </c>
      <c r="G9" s="111" t="s">
        <v>275</v>
      </c>
      <c r="H9" s="1" t="s">
        <v>181</v>
      </c>
      <c r="I9" s="102" t="s">
        <v>182</v>
      </c>
      <c r="J9" s="78" t="s">
        <v>178</v>
      </c>
      <c r="K9" s="114">
        <v>43590</v>
      </c>
    </row>
    <row r="10" spans="1:11" ht="18.75" hidden="1" customHeight="1" x14ac:dyDescent="0.15">
      <c r="A10" s="82">
        <v>9</v>
      </c>
      <c r="B10" s="78" t="s">
        <v>55</v>
      </c>
      <c r="C10" s="78" t="s">
        <v>99</v>
      </c>
      <c r="D10" s="79">
        <v>22037</v>
      </c>
      <c r="E10" s="80">
        <f t="shared" ca="1" si="0"/>
        <v>61</v>
      </c>
      <c r="F10" s="80" t="s">
        <v>201</v>
      </c>
      <c r="G10" s="101" t="s">
        <v>403</v>
      </c>
      <c r="H10" s="78" t="s">
        <v>203</v>
      </c>
      <c r="I10" s="102" t="s">
        <v>287</v>
      </c>
      <c r="J10" s="78" t="s">
        <v>187</v>
      </c>
      <c r="K10" s="114">
        <v>43662</v>
      </c>
    </row>
    <row r="11" spans="1:11" ht="18.75" hidden="1" customHeight="1" x14ac:dyDescent="0.15">
      <c r="A11" s="82">
        <v>10</v>
      </c>
      <c r="B11" s="78" t="s">
        <v>56</v>
      </c>
      <c r="C11" s="78" t="s">
        <v>75</v>
      </c>
      <c r="D11" s="79">
        <v>31568</v>
      </c>
      <c r="E11" s="80">
        <f t="shared" ca="1" si="0"/>
        <v>35</v>
      </c>
      <c r="F11" s="80" t="s">
        <v>205</v>
      </c>
      <c r="G11" s="101" t="s">
        <v>288</v>
      </c>
      <c r="H11" s="78" t="s">
        <v>207</v>
      </c>
      <c r="I11" s="102" t="s">
        <v>208</v>
      </c>
      <c r="J11" s="78" t="s">
        <v>200</v>
      </c>
      <c r="K11" s="114">
        <v>43752</v>
      </c>
    </row>
    <row r="12" spans="1:11" ht="18.75" hidden="1" customHeight="1" x14ac:dyDescent="0.15">
      <c r="A12" s="82">
        <v>11</v>
      </c>
      <c r="B12" s="78" t="s">
        <v>57</v>
      </c>
      <c r="C12" s="78" t="s">
        <v>76</v>
      </c>
      <c r="D12" s="79">
        <v>22800</v>
      </c>
      <c r="E12" s="80">
        <f t="shared" ca="1" si="0"/>
        <v>59</v>
      </c>
      <c r="F12" s="80" t="s">
        <v>209</v>
      </c>
      <c r="G12" s="101" t="s">
        <v>291</v>
      </c>
      <c r="H12" s="78" t="s">
        <v>211</v>
      </c>
      <c r="I12" s="102" t="s">
        <v>212</v>
      </c>
      <c r="J12" s="78" t="s">
        <v>213</v>
      </c>
      <c r="K12" s="114">
        <v>43802</v>
      </c>
    </row>
    <row r="13" spans="1:11" ht="18.75" hidden="1" customHeight="1" x14ac:dyDescent="0.15">
      <c r="A13" s="82">
        <v>12</v>
      </c>
      <c r="B13" s="78" t="s">
        <v>58</v>
      </c>
      <c r="C13" s="78" t="s">
        <v>77</v>
      </c>
      <c r="D13" s="79">
        <v>32617</v>
      </c>
      <c r="E13" s="80">
        <f t="shared" ca="1" si="0"/>
        <v>32</v>
      </c>
      <c r="F13" s="80" t="s">
        <v>214</v>
      </c>
      <c r="G13" s="101" t="s">
        <v>404</v>
      </c>
      <c r="H13" s="78" t="s">
        <v>294</v>
      </c>
      <c r="I13" s="102" t="s">
        <v>217</v>
      </c>
      <c r="J13" s="78" t="s">
        <v>192</v>
      </c>
      <c r="K13" s="114">
        <v>43867</v>
      </c>
    </row>
    <row r="14" spans="1:11" ht="18.75" hidden="1" customHeight="1" x14ac:dyDescent="0.15">
      <c r="A14" s="82">
        <v>13</v>
      </c>
      <c r="B14" s="78" t="s">
        <v>59</v>
      </c>
      <c r="C14" s="78" t="s">
        <v>78</v>
      </c>
      <c r="D14" s="79">
        <v>33479</v>
      </c>
      <c r="E14" s="80">
        <f t="shared" ca="1" si="0"/>
        <v>30</v>
      </c>
      <c r="F14" s="80" t="s">
        <v>218</v>
      </c>
      <c r="G14" s="101" t="s">
        <v>296</v>
      </c>
      <c r="H14" s="78" t="s">
        <v>297</v>
      </c>
      <c r="I14" s="102" t="s">
        <v>405</v>
      </c>
      <c r="J14" s="78" t="s">
        <v>244</v>
      </c>
      <c r="K14" s="114">
        <v>43913</v>
      </c>
    </row>
    <row r="15" spans="1:11" ht="18.75" customHeight="1" x14ac:dyDescent="0.15">
      <c r="A15" s="82">
        <v>14</v>
      </c>
      <c r="B15" s="78" t="s">
        <v>60</v>
      </c>
      <c r="C15" s="78" t="s">
        <v>79</v>
      </c>
      <c r="D15" s="79">
        <v>22737</v>
      </c>
      <c r="E15" s="80">
        <f t="shared" ca="1" si="0"/>
        <v>59</v>
      </c>
      <c r="F15" s="80" t="s">
        <v>222</v>
      </c>
      <c r="G15" s="101" t="s">
        <v>346</v>
      </c>
      <c r="H15" s="78" t="s">
        <v>224</v>
      </c>
      <c r="I15" s="102" t="s">
        <v>225</v>
      </c>
      <c r="J15" s="78" t="s">
        <v>226</v>
      </c>
      <c r="K15" s="114">
        <v>43958</v>
      </c>
    </row>
    <row r="16" spans="1:11" ht="18.75" hidden="1" customHeight="1" x14ac:dyDescent="0.15">
      <c r="A16" s="82">
        <v>15</v>
      </c>
      <c r="B16" s="78" t="s">
        <v>61</v>
      </c>
      <c r="C16" s="78" t="s">
        <v>97</v>
      </c>
      <c r="D16" s="79">
        <v>34979</v>
      </c>
      <c r="E16" s="80">
        <f t="shared" ca="1" si="0"/>
        <v>26</v>
      </c>
      <c r="F16" s="80" t="s">
        <v>214</v>
      </c>
      <c r="G16" s="101" t="s">
        <v>293</v>
      </c>
      <c r="H16" s="78" t="s">
        <v>294</v>
      </c>
      <c r="I16" s="102" t="s">
        <v>227</v>
      </c>
      <c r="J16" s="78" t="s">
        <v>213</v>
      </c>
      <c r="K16" s="114">
        <v>44013</v>
      </c>
    </row>
    <row r="17" spans="1:11" ht="18.75" hidden="1" customHeight="1" x14ac:dyDescent="0.15">
      <c r="A17" s="82">
        <v>16</v>
      </c>
      <c r="B17" s="78" t="s">
        <v>228</v>
      </c>
      <c r="C17" s="78" t="s">
        <v>80</v>
      </c>
      <c r="D17" s="79">
        <v>28989</v>
      </c>
      <c r="E17" s="80">
        <f t="shared" ca="1" si="0"/>
        <v>42</v>
      </c>
      <c r="F17" s="80" t="s">
        <v>229</v>
      </c>
      <c r="G17" s="101" t="s">
        <v>348</v>
      </c>
      <c r="H17" s="78" t="s">
        <v>231</v>
      </c>
      <c r="I17" s="102" t="s">
        <v>232</v>
      </c>
      <c r="J17" s="78" t="s">
        <v>233</v>
      </c>
      <c r="K17" s="114">
        <v>44184</v>
      </c>
    </row>
    <row r="18" spans="1:11" ht="18.75" hidden="1" customHeight="1" x14ac:dyDescent="0.15">
      <c r="A18" s="82">
        <v>17</v>
      </c>
      <c r="B18" s="78" t="s">
        <v>64</v>
      </c>
      <c r="C18" s="1" t="s">
        <v>81</v>
      </c>
      <c r="D18" s="87">
        <v>31640</v>
      </c>
      <c r="E18" s="80">
        <f t="shared" ca="1" si="0"/>
        <v>35</v>
      </c>
      <c r="F18" s="80" t="s">
        <v>234</v>
      </c>
      <c r="G18" s="111" t="s">
        <v>310</v>
      </c>
      <c r="H18" s="1" t="s">
        <v>236</v>
      </c>
      <c r="I18" s="102" t="s">
        <v>237</v>
      </c>
      <c r="J18" s="78" t="s">
        <v>255</v>
      </c>
      <c r="K18" s="114">
        <v>44206</v>
      </c>
    </row>
    <row r="19" spans="1:11" ht="18.75" hidden="1" customHeight="1" x14ac:dyDescent="0.15">
      <c r="A19" s="82">
        <v>18</v>
      </c>
      <c r="B19" s="78" t="s">
        <v>65</v>
      </c>
      <c r="C19" s="1" t="s">
        <v>82</v>
      </c>
      <c r="D19" s="87">
        <v>27232</v>
      </c>
      <c r="E19" s="80">
        <f t="shared" ca="1" si="0"/>
        <v>47</v>
      </c>
      <c r="F19" s="80" t="s">
        <v>313</v>
      </c>
      <c r="G19" s="111" t="s">
        <v>314</v>
      </c>
      <c r="H19" s="1" t="s">
        <v>240</v>
      </c>
      <c r="I19" s="102" t="s">
        <v>406</v>
      </c>
      <c r="J19" s="78" t="s">
        <v>192</v>
      </c>
      <c r="K19" s="114">
        <v>44230</v>
      </c>
    </row>
    <row r="20" spans="1:11" ht="18.75" hidden="1" customHeight="1" x14ac:dyDescent="0.15">
      <c r="A20" s="82">
        <v>19</v>
      </c>
      <c r="B20" s="78" t="s">
        <v>66</v>
      </c>
      <c r="C20" s="1" t="s">
        <v>76</v>
      </c>
      <c r="D20" s="87">
        <v>20601</v>
      </c>
      <c r="E20" s="80">
        <f t="shared" ca="1" si="0"/>
        <v>65</v>
      </c>
      <c r="F20" s="80" t="s">
        <v>242</v>
      </c>
      <c r="G20" s="111" t="s">
        <v>317</v>
      </c>
      <c r="H20" s="1" t="s">
        <v>203</v>
      </c>
      <c r="I20" s="102" t="s">
        <v>265</v>
      </c>
      <c r="J20" s="78" t="s">
        <v>244</v>
      </c>
      <c r="K20" s="114">
        <v>44312</v>
      </c>
    </row>
    <row r="21" spans="1:11" ht="18.75" customHeight="1" x14ac:dyDescent="0.15">
      <c r="A21" s="82">
        <v>20</v>
      </c>
      <c r="B21" s="78" t="s">
        <v>67</v>
      </c>
      <c r="C21" s="1" t="s">
        <v>83</v>
      </c>
      <c r="D21" s="87">
        <v>32961</v>
      </c>
      <c r="E21" s="80">
        <f t="shared" ca="1" si="0"/>
        <v>31</v>
      </c>
      <c r="F21" s="80" t="s">
        <v>245</v>
      </c>
      <c r="G21" s="111" t="s">
        <v>320</v>
      </c>
      <c r="H21" s="1" t="s">
        <v>247</v>
      </c>
      <c r="I21" s="102" t="s">
        <v>407</v>
      </c>
      <c r="J21" s="78" t="s">
        <v>226</v>
      </c>
      <c r="K21" s="114">
        <v>44355</v>
      </c>
    </row>
    <row r="22" spans="1:11" ht="18.75" hidden="1" customHeight="1" x14ac:dyDescent="0.15">
      <c r="A22" s="82">
        <v>21</v>
      </c>
      <c r="B22" s="78" t="s">
        <v>68</v>
      </c>
      <c r="C22" s="1" t="s">
        <v>84</v>
      </c>
      <c r="D22" s="87">
        <v>31008</v>
      </c>
      <c r="E22" s="80">
        <f t="shared" ca="1" si="0"/>
        <v>37</v>
      </c>
      <c r="F22" s="80" t="s">
        <v>341</v>
      </c>
      <c r="G22" s="111" t="s">
        <v>323</v>
      </c>
      <c r="H22" s="1" t="s">
        <v>251</v>
      </c>
      <c r="I22" s="102" t="s">
        <v>252</v>
      </c>
      <c r="J22" s="78" t="s">
        <v>255</v>
      </c>
      <c r="K22" s="115">
        <v>44422</v>
      </c>
    </row>
  </sheetData>
  <phoneticPr fontId="2"/>
  <printOptions horizontalCentered="1"/>
  <pageMargins left="0.70866141732283472" right="0.70866141732283472" top="0.78740157480314965" bottom="0.74803149606299213" header="0.59055118110236227" footer="0.31496062992125984"/>
  <pageSetup paperSize="11" scale="66" orientation="landscape" horizontalDpi="0" verticalDpi="0" r:id="rId1"/>
  <headerFooter>
    <oddHeader>&amp;C&amp;12プレミアム会員名簿&amp;R&amp;D</oddHeader>
  </headerFooter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filterMode="1"/>
  <dimension ref="A1:K22"/>
  <sheetViews>
    <sheetView zoomScaleNormal="100" workbookViewId="0">
      <selection activeCell="J42" sqref="J42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30.75" customWidth="1"/>
    <col min="8" max="8" width="14" customWidth="1"/>
    <col min="9" max="9" width="13.125" customWidth="1"/>
    <col min="10" max="10" width="11" customWidth="1"/>
    <col min="11" max="11" width="12.125" style="116" customWidth="1"/>
  </cols>
  <sheetData>
    <row r="1" spans="1:11" ht="18.75" customHeight="1" x14ac:dyDescent="0.15">
      <c r="A1" s="81" t="s">
        <v>266</v>
      </c>
      <c r="B1" s="81" t="s">
        <v>267</v>
      </c>
      <c r="C1" s="77" t="s">
        <v>21</v>
      </c>
      <c r="D1" s="77" t="s">
        <v>27</v>
      </c>
      <c r="E1" s="77" t="s">
        <v>28</v>
      </c>
      <c r="F1" s="77" t="s">
        <v>165</v>
      </c>
      <c r="G1" s="81" t="s">
        <v>22</v>
      </c>
      <c r="H1" s="77" t="s">
        <v>95</v>
      </c>
      <c r="I1" s="77" t="s">
        <v>166</v>
      </c>
      <c r="J1" s="77" t="s">
        <v>167</v>
      </c>
      <c r="K1" s="77" t="s">
        <v>121</v>
      </c>
    </row>
    <row r="2" spans="1:11" ht="18.75" hidden="1" customHeight="1" x14ac:dyDescent="0.15">
      <c r="A2" s="78">
        <f>IF(B2="","",SUBTOTAL(103,$B$2:B2))</f>
        <v>0</v>
      </c>
      <c r="B2" s="78" t="s">
        <v>168</v>
      </c>
      <c r="C2" s="78" t="s">
        <v>69</v>
      </c>
      <c r="D2" s="79">
        <v>24833</v>
      </c>
      <c r="E2" s="80">
        <f t="shared" ref="E2:E22" ca="1" si="0">DATEDIF(D2,TODAY(),"Y")</f>
        <v>53</v>
      </c>
      <c r="F2" s="80" t="s">
        <v>169</v>
      </c>
      <c r="G2" s="111" t="s">
        <v>399</v>
      </c>
      <c r="H2" s="1" t="s">
        <v>400</v>
      </c>
      <c r="I2" s="102" t="s">
        <v>257</v>
      </c>
      <c r="J2" s="78" t="s">
        <v>401</v>
      </c>
      <c r="K2" s="106">
        <v>42786</v>
      </c>
    </row>
    <row r="3" spans="1:11" ht="18.75" hidden="1" customHeight="1" x14ac:dyDescent="0.15">
      <c r="A3" s="78">
        <f>IF(B3="","",SUBTOTAL(103,$B$2:B3))</f>
        <v>0</v>
      </c>
      <c r="B3" s="78" t="s">
        <v>48</v>
      </c>
      <c r="C3" s="78" t="s">
        <v>70</v>
      </c>
      <c r="D3" s="79">
        <v>25752</v>
      </c>
      <c r="E3" s="80">
        <f t="shared" ca="1" si="0"/>
        <v>51</v>
      </c>
      <c r="F3" s="80" t="s">
        <v>171</v>
      </c>
      <c r="G3" s="111" t="s">
        <v>271</v>
      </c>
      <c r="H3" s="1" t="s">
        <v>173</v>
      </c>
      <c r="I3" s="102" t="s">
        <v>174</v>
      </c>
      <c r="J3" s="78" t="s">
        <v>226</v>
      </c>
      <c r="K3" s="106">
        <v>42959</v>
      </c>
    </row>
    <row r="4" spans="1:11" ht="18.75" hidden="1" customHeight="1" x14ac:dyDescent="0.15">
      <c r="A4" s="78">
        <f>IF(B4="","",SUBTOTAL(103,$B$2:B4))</f>
        <v>0</v>
      </c>
      <c r="B4" s="78" t="s">
        <v>49</v>
      </c>
      <c r="C4" s="101" t="s">
        <v>98</v>
      </c>
      <c r="D4" s="79">
        <v>28115</v>
      </c>
      <c r="E4" s="80">
        <f ca="1">DATEDIF(D4,TODAY(),"Y")</f>
        <v>45</v>
      </c>
      <c r="F4" s="80" t="s">
        <v>175</v>
      </c>
      <c r="G4" s="111" t="s">
        <v>343</v>
      </c>
      <c r="H4" s="1" t="s">
        <v>176</v>
      </c>
      <c r="I4" s="102" t="s">
        <v>177</v>
      </c>
      <c r="J4" s="78" t="s">
        <v>178</v>
      </c>
      <c r="K4" s="106">
        <v>43197</v>
      </c>
    </row>
    <row r="5" spans="1:11" ht="18.75" hidden="1" customHeight="1" x14ac:dyDescent="0.15">
      <c r="A5" s="78">
        <f>IF(B5="","",SUBTOTAL(103,$B$2:B5))</f>
        <v>0</v>
      </c>
      <c r="B5" s="78" t="s">
        <v>50</v>
      </c>
      <c r="C5" s="78" t="s">
        <v>72</v>
      </c>
      <c r="D5" s="79">
        <v>34571</v>
      </c>
      <c r="E5" s="80">
        <f t="shared" ca="1" si="0"/>
        <v>27</v>
      </c>
      <c r="F5" s="80" t="s">
        <v>183</v>
      </c>
      <c r="G5" s="111" t="s">
        <v>277</v>
      </c>
      <c r="H5" s="1" t="s">
        <v>185</v>
      </c>
      <c r="I5" s="102" t="s">
        <v>278</v>
      </c>
      <c r="J5" s="78" t="s">
        <v>187</v>
      </c>
      <c r="K5" s="106">
        <v>43281</v>
      </c>
    </row>
    <row r="6" spans="1:11" ht="18.75" hidden="1" customHeight="1" x14ac:dyDescent="0.15">
      <c r="A6" s="78">
        <f>IF(B6="","",SUBTOTAL(103,$B$2:B6))</f>
        <v>0</v>
      </c>
      <c r="B6" s="78" t="s">
        <v>51</v>
      </c>
      <c r="C6" s="78" t="s">
        <v>73</v>
      </c>
      <c r="D6" s="79">
        <v>28263</v>
      </c>
      <c r="E6" s="80">
        <f t="shared" ca="1" si="0"/>
        <v>44</v>
      </c>
      <c r="F6" s="80" t="s">
        <v>188</v>
      </c>
      <c r="G6" s="101" t="s">
        <v>279</v>
      </c>
      <c r="H6" s="78" t="s">
        <v>190</v>
      </c>
      <c r="I6" s="102" t="s">
        <v>191</v>
      </c>
      <c r="J6" s="78" t="s">
        <v>192</v>
      </c>
      <c r="K6" s="106">
        <v>43413</v>
      </c>
    </row>
    <row r="7" spans="1:11" ht="18.75" customHeight="1" x14ac:dyDescent="0.15">
      <c r="A7" s="78">
        <f>IF(B7="","",SUBTOTAL(103,$B$2:B7))</f>
        <v>1</v>
      </c>
      <c r="B7" s="78" t="s">
        <v>52</v>
      </c>
      <c r="C7" s="78" t="s">
        <v>74</v>
      </c>
      <c r="D7" s="79">
        <v>29899</v>
      </c>
      <c r="E7" s="80">
        <f t="shared" ca="1" si="0"/>
        <v>40</v>
      </c>
      <c r="F7" s="80" t="s">
        <v>193</v>
      </c>
      <c r="G7" s="101" t="s">
        <v>281</v>
      </c>
      <c r="H7" s="78" t="s">
        <v>195</v>
      </c>
      <c r="I7" s="102" t="s">
        <v>282</v>
      </c>
      <c r="J7" s="78" t="s">
        <v>197</v>
      </c>
      <c r="K7" s="106">
        <v>43493</v>
      </c>
    </row>
    <row r="8" spans="1:11" ht="18.75" hidden="1" customHeight="1" x14ac:dyDescent="0.15">
      <c r="A8" s="78">
        <f>IF(B8="","",SUBTOTAL(103,$B$2:B8))</f>
        <v>1</v>
      </c>
      <c r="B8" s="78" t="s">
        <v>53</v>
      </c>
      <c r="C8" s="78" t="s">
        <v>96</v>
      </c>
      <c r="D8" s="79">
        <v>20901</v>
      </c>
      <c r="E8" s="80">
        <f t="shared" ca="1" si="0"/>
        <v>64</v>
      </c>
      <c r="F8" s="80" t="s">
        <v>198</v>
      </c>
      <c r="G8" s="101" t="s">
        <v>402</v>
      </c>
      <c r="H8" s="78" t="s">
        <v>284</v>
      </c>
      <c r="I8" s="102" t="s">
        <v>199</v>
      </c>
      <c r="J8" s="78" t="s">
        <v>226</v>
      </c>
      <c r="K8" s="106">
        <v>43580</v>
      </c>
    </row>
    <row r="9" spans="1:11" ht="18.75" hidden="1" customHeight="1" x14ac:dyDescent="0.15">
      <c r="A9" s="78">
        <f>IF(B9="","",SUBTOTAL(103,$B$2:B9))</f>
        <v>1</v>
      </c>
      <c r="B9" s="78" t="s">
        <v>54</v>
      </c>
      <c r="C9" s="78" t="s">
        <v>71</v>
      </c>
      <c r="D9" s="79">
        <v>26146</v>
      </c>
      <c r="E9" s="80">
        <f ca="1">DATEDIF(D9,TODAY(),"Y")</f>
        <v>50</v>
      </c>
      <c r="F9" s="80" t="s">
        <v>179</v>
      </c>
      <c r="G9" s="111" t="s">
        <v>275</v>
      </c>
      <c r="H9" s="1" t="s">
        <v>181</v>
      </c>
      <c r="I9" s="102" t="s">
        <v>182</v>
      </c>
      <c r="J9" s="78" t="s">
        <v>178</v>
      </c>
      <c r="K9" s="106">
        <v>43590</v>
      </c>
    </row>
    <row r="10" spans="1:11" ht="18.75" hidden="1" customHeight="1" x14ac:dyDescent="0.15">
      <c r="A10" s="78">
        <f>IF(B10="","",SUBTOTAL(103,$B$2:B10))</f>
        <v>1</v>
      </c>
      <c r="B10" s="78" t="s">
        <v>55</v>
      </c>
      <c r="C10" s="78" t="s">
        <v>99</v>
      </c>
      <c r="D10" s="79">
        <v>22037</v>
      </c>
      <c r="E10" s="80">
        <f t="shared" ca="1" si="0"/>
        <v>61</v>
      </c>
      <c r="F10" s="80" t="s">
        <v>201</v>
      </c>
      <c r="G10" s="101" t="s">
        <v>403</v>
      </c>
      <c r="H10" s="78" t="s">
        <v>203</v>
      </c>
      <c r="I10" s="102" t="s">
        <v>287</v>
      </c>
      <c r="J10" s="78" t="s">
        <v>187</v>
      </c>
      <c r="K10" s="106">
        <v>43662</v>
      </c>
    </row>
    <row r="11" spans="1:11" ht="18.75" hidden="1" customHeight="1" x14ac:dyDescent="0.15">
      <c r="A11" s="78">
        <f>IF(B11="","",SUBTOTAL(103,$B$2:B11))</f>
        <v>1</v>
      </c>
      <c r="B11" s="78" t="s">
        <v>56</v>
      </c>
      <c r="C11" s="78" t="s">
        <v>75</v>
      </c>
      <c r="D11" s="79">
        <v>31568</v>
      </c>
      <c r="E11" s="80">
        <f t="shared" ca="1" si="0"/>
        <v>35</v>
      </c>
      <c r="F11" s="80" t="s">
        <v>205</v>
      </c>
      <c r="G11" s="101" t="s">
        <v>288</v>
      </c>
      <c r="H11" s="78" t="s">
        <v>207</v>
      </c>
      <c r="I11" s="102" t="s">
        <v>208</v>
      </c>
      <c r="J11" s="78" t="s">
        <v>200</v>
      </c>
      <c r="K11" s="106">
        <v>43752</v>
      </c>
    </row>
    <row r="12" spans="1:11" ht="18.75" hidden="1" customHeight="1" x14ac:dyDescent="0.15">
      <c r="A12" s="78">
        <f>IF(B12="","",SUBTOTAL(103,$B$2:B12))</f>
        <v>1</v>
      </c>
      <c r="B12" s="78" t="s">
        <v>57</v>
      </c>
      <c r="C12" s="78" t="s">
        <v>76</v>
      </c>
      <c r="D12" s="79">
        <v>22800</v>
      </c>
      <c r="E12" s="80">
        <f t="shared" ca="1" si="0"/>
        <v>59</v>
      </c>
      <c r="F12" s="80" t="s">
        <v>209</v>
      </c>
      <c r="G12" s="101" t="s">
        <v>291</v>
      </c>
      <c r="H12" s="78" t="s">
        <v>211</v>
      </c>
      <c r="I12" s="102" t="s">
        <v>212</v>
      </c>
      <c r="J12" s="78" t="s">
        <v>213</v>
      </c>
      <c r="K12" s="106">
        <v>43802</v>
      </c>
    </row>
    <row r="13" spans="1:11" ht="18.75" hidden="1" customHeight="1" x14ac:dyDescent="0.15">
      <c r="A13" s="78">
        <f>IF(B13="","",SUBTOTAL(103,$B$2:B13))</f>
        <v>1</v>
      </c>
      <c r="B13" s="78" t="s">
        <v>58</v>
      </c>
      <c r="C13" s="78" t="s">
        <v>77</v>
      </c>
      <c r="D13" s="79">
        <v>32617</v>
      </c>
      <c r="E13" s="80">
        <f t="shared" ca="1" si="0"/>
        <v>32</v>
      </c>
      <c r="F13" s="80" t="s">
        <v>214</v>
      </c>
      <c r="G13" s="101" t="s">
        <v>404</v>
      </c>
      <c r="H13" s="78" t="s">
        <v>294</v>
      </c>
      <c r="I13" s="102" t="s">
        <v>217</v>
      </c>
      <c r="J13" s="78" t="s">
        <v>192</v>
      </c>
      <c r="K13" s="106">
        <v>43867</v>
      </c>
    </row>
    <row r="14" spans="1:11" ht="18.75" customHeight="1" x14ac:dyDescent="0.15">
      <c r="A14" s="78">
        <f>IF(B14="","",SUBTOTAL(103,$B$2:B14))</f>
        <v>2</v>
      </c>
      <c r="B14" s="78" t="s">
        <v>59</v>
      </c>
      <c r="C14" s="78" t="s">
        <v>78</v>
      </c>
      <c r="D14" s="79">
        <v>33479</v>
      </c>
      <c r="E14" s="80">
        <f t="shared" ca="1" si="0"/>
        <v>30</v>
      </c>
      <c r="F14" s="80" t="s">
        <v>218</v>
      </c>
      <c r="G14" s="101" t="s">
        <v>296</v>
      </c>
      <c r="H14" s="78" t="s">
        <v>297</v>
      </c>
      <c r="I14" s="102" t="s">
        <v>405</v>
      </c>
      <c r="J14" s="78" t="s">
        <v>244</v>
      </c>
      <c r="K14" s="106">
        <v>43913</v>
      </c>
    </row>
    <row r="15" spans="1:11" ht="18.75" hidden="1" customHeight="1" x14ac:dyDescent="0.15">
      <c r="A15" s="78">
        <f>IF(B15="","",SUBTOTAL(103,$B$2:B15))</f>
        <v>2</v>
      </c>
      <c r="B15" s="78" t="s">
        <v>60</v>
      </c>
      <c r="C15" s="78" t="s">
        <v>79</v>
      </c>
      <c r="D15" s="79">
        <v>22737</v>
      </c>
      <c r="E15" s="80">
        <f t="shared" ca="1" si="0"/>
        <v>59</v>
      </c>
      <c r="F15" s="80" t="s">
        <v>222</v>
      </c>
      <c r="G15" s="101" t="s">
        <v>346</v>
      </c>
      <c r="H15" s="78" t="s">
        <v>224</v>
      </c>
      <c r="I15" s="102" t="s">
        <v>225</v>
      </c>
      <c r="J15" s="78" t="s">
        <v>226</v>
      </c>
      <c r="K15" s="106">
        <v>43958</v>
      </c>
    </row>
    <row r="16" spans="1:11" ht="18.75" hidden="1" customHeight="1" x14ac:dyDescent="0.15">
      <c r="A16" s="78">
        <f>IF(B16="","",SUBTOTAL(103,$B$2:B16))</f>
        <v>2</v>
      </c>
      <c r="B16" s="78" t="s">
        <v>61</v>
      </c>
      <c r="C16" s="78" t="s">
        <v>97</v>
      </c>
      <c r="D16" s="79">
        <v>34979</v>
      </c>
      <c r="E16" s="80">
        <f t="shared" ca="1" si="0"/>
        <v>26</v>
      </c>
      <c r="F16" s="80" t="s">
        <v>214</v>
      </c>
      <c r="G16" s="101" t="s">
        <v>293</v>
      </c>
      <c r="H16" s="78" t="s">
        <v>294</v>
      </c>
      <c r="I16" s="102" t="s">
        <v>227</v>
      </c>
      <c r="J16" s="78" t="s">
        <v>213</v>
      </c>
      <c r="K16" s="106">
        <v>44013</v>
      </c>
    </row>
    <row r="17" spans="1:11" ht="18.75" hidden="1" customHeight="1" x14ac:dyDescent="0.15">
      <c r="A17" s="78">
        <f>IF(B17="","",SUBTOTAL(103,$B$2:B17))</f>
        <v>2</v>
      </c>
      <c r="B17" s="78" t="s">
        <v>228</v>
      </c>
      <c r="C17" s="78" t="s">
        <v>80</v>
      </c>
      <c r="D17" s="79">
        <v>28989</v>
      </c>
      <c r="E17" s="80">
        <f t="shared" ca="1" si="0"/>
        <v>42</v>
      </c>
      <c r="F17" s="80" t="s">
        <v>229</v>
      </c>
      <c r="G17" s="101" t="s">
        <v>348</v>
      </c>
      <c r="H17" s="78" t="s">
        <v>231</v>
      </c>
      <c r="I17" s="102" t="s">
        <v>232</v>
      </c>
      <c r="J17" s="78" t="s">
        <v>233</v>
      </c>
      <c r="K17" s="106">
        <v>44184</v>
      </c>
    </row>
    <row r="18" spans="1:11" ht="18.75" hidden="1" customHeight="1" x14ac:dyDescent="0.15">
      <c r="A18" s="78">
        <f>IF(B18="","",SUBTOTAL(103,$B$2:B18))</f>
        <v>2</v>
      </c>
      <c r="B18" s="78" t="s">
        <v>64</v>
      </c>
      <c r="C18" s="1" t="s">
        <v>81</v>
      </c>
      <c r="D18" s="87">
        <v>31640</v>
      </c>
      <c r="E18" s="80">
        <f t="shared" ca="1" si="0"/>
        <v>35</v>
      </c>
      <c r="F18" s="80" t="s">
        <v>234</v>
      </c>
      <c r="G18" s="111" t="s">
        <v>310</v>
      </c>
      <c r="H18" s="1" t="s">
        <v>236</v>
      </c>
      <c r="I18" s="102" t="s">
        <v>237</v>
      </c>
      <c r="J18" s="78" t="s">
        <v>255</v>
      </c>
      <c r="K18" s="106">
        <v>44206</v>
      </c>
    </row>
    <row r="19" spans="1:11" ht="18.75" hidden="1" customHeight="1" x14ac:dyDescent="0.15">
      <c r="A19" s="78">
        <f>IF(B19="","",SUBTOTAL(103,$B$2:B19))</f>
        <v>2</v>
      </c>
      <c r="B19" s="78" t="s">
        <v>65</v>
      </c>
      <c r="C19" s="1" t="s">
        <v>82</v>
      </c>
      <c r="D19" s="87">
        <v>27232</v>
      </c>
      <c r="E19" s="80">
        <f t="shared" ca="1" si="0"/>
        <v>47</v>
      </c>
      <c r="F19" s="80" t="s">
        <v>313</v>
      </c>
      <c r="G19" s="111" t="s">
        <v>314</v>
      </c>
      <c r="H19" s="1" t="s">
        <v>240</v>
      </c>
      <c r="I19" s="102" t="s">
        <v>406</v>
      </c>
      <c r="J19" s="78" t="s">
        <v>192</v>
      </c>
      <c r="K19" s="106">
        <v>44230</v>
      </c>
    </row>
    <row r="20" spans="1:11" ht="18.75" customHeight="1" x14ac:dyDescent="0.15">
      <c r="A20" s="78">
        <f>IF(B20="","",SUBTOTAL(103,$B$2:B20))</f>
        <v>3</v>
      </c>
      <c r="B20" s="78" t="s">
        <v>66</v>
      </c>
      <c r="C20" s="1" t="s">
        <v>76</v>
      </c>
      <c r="D20" s="87">
        <v>20601</v>
      </c>
      <c r="E20" s="80">
        <f t="shared" ca="1" si="0"/>
        <v>65</v>
      </c>
      <c r="F20" s="80" t="s">
        <v>242</v>
      </c>
      <c r="G20" s="111" t="s">
        <v>317</v>
      </c>
      <c r="H20" s="1" t="s">
        <v>203</v>
      </c>
      <c r="I20" s="102" t="s">
        <v>265</v>
      </c>
      <c r="J20" s="78" t="s">
        <v>244</v>
      </c>
      <c r="K20" s="106">
        <v>44312</v>
      </c>
    </row>
    <row r="21" spans="1:11" ht="18.75" hidden="1" customHeight="1" x14ac:dyDescent="0.15">
      <c r="A21" s="78">
        <f>IF(B21="","",SUBTOTAL(103,$B$2:B21))</f>
        <v>3</v>
      </c>
      <c r="B21" s="78" t="s">
        <v>67</v>
      </c>
      <c r="C21" s="1" t="s">
        <v>83</v>
      </c>
      <c r="D21" s="87">
        <v>32961</v>
      </c>
      <c r="E21" s="80">
        <f t="shared" ca="1" si="0"/>
        <v>31</v>
      </c>
      <c r="F21" s="80" t="s">
        <v>245</v>
      </c>
      <c r="G21" s="111" t="s">
        <v>320</v>
      </c>
      <c r="H21" s="1" t="s">
        <v>247</v>
      </c>
      <c r="I21" s="102" t="s">
        <v>407</v>
      </c>
      <c r="J21" s="78" t="s">
        <v>226</v>
      </c>
      <c r="K21" s="106">
        <v>44355</v>
      </c>
    </row>
    <row r="22" spans="1:11" ht="18.75" hidden="1" customHeight="1" x14ac:dyDescent="0.15">
      <c r="A22" s="78">
        <f>IF(B22="","",SUBTOTAL(103,$B$2:B22))</f>
        <v>3</v>
      </c>
      <c r="B22" s="78" t="s">
        <v>68</v>
      </c>
      <c r="C22" s="1" t="s">
        <v>84</v>
      </c>
      <c r="D22" s="87">
        <v>31008</v>
      </c>
      <c r="E22" s="80">
        <f t="shared" ca="1" si="0"/>
        <v>37</v>
      </c>
      <c r="F22" s="80" t="s">
        <v>341</v>
      </c>
      <c r="G22" s="111" t="s">
        <v>323</v>
      </c>
      <c r="H22" s="1" t="s">
        <v>251</v>
      </c>
      <c r="I22" s="102" t="s">
        <v>252</v>
      </c>
      <c r="J22" s="78" t="s">
        <v>255</v>
      </c>
      <c r="K22" s="107">
        <v>44422</v>
      </c>
    </row>
  </sheetData>
  <autoFilter ref="A1:K22" xr:uid="{00000000-0009-0000-0000-000017000000}">
    <filterColumn colId="9">
      <filters>
        <filter val="ゴールド"/>
      </filters>
    </filterColumn>
  </autoFilter>
  <phoneticPr fontId="2"/>
  <printOptions horizontalCentered="1"/>
  <pageMargins left="0.70866141732283472" right="0.70866141732283472" top="0.78740157480314965" bottom="0.74803149606299213" header="0.59055118110236227" footer="0.31496062992125984"/>
  <pageSetup paperSize="11" scale="66" orientation="landscape" horizontalDpi="0" verticalDpi="0" r:id="rId1"/>
  <headerFooter>
    <oddHeader>&amp;C&amp;12プレミアム会員名簿&amp;R&amp;D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K20"/>
  <sheetViews>
    <sheetView workbookViewId="0">
      <selection activeCell="T24" sqref="T24"/>
    </sheetView>
  </sheetViews>
  <sheetFormatPr defaultColWidth="9" defaultRowHeight="18.75" outlineLevelRow="3" outlineLevelCol="1" x14ac:dyDescent="0.15"/>
  <cols>
    <col min="1" max="1" width="7.875" style="8" customWidth="1"/>
    <col min="2" max="2" width="10.375" style="8" customWidth="1"/>
    <col min="3" max="3" width="6.375" style="8" customWidth="1"/>
    <col min="4" max="5" width="8.875" style="8" hidden="1" customWidth="1" outlineLevel="1"/>
    <col min="6" max="6" width="9" style="8" hidden="1" customWidth="1" outlineLevel="1"/>
    <col min="7" max="7" width="9.25" style="8" customWidth="1" collapsed="1"/>
    <col min="8" max="10" width="9" style="8" hidden="1" customWidth="1" outlineLevel="1"/>
    <col min="11" max="11" width="9.25" style="8" customWidth="1" collapsed="1"/>
    <col min="12" max="16384" width="9" style="8"/>
  </cols>
  <sheetData>
    <row r="1" spans="1:11" x14ac:dyDescent="0.15">
      <c r="A1" s="3" t="s">
        <v>0</v>
      </c>
      <c r="B1" s="4" t="s">
        <v>1</v>
      </c>
      <c r="C1" s="5" t="s">
        <v>2</v>
      </c>
      <c r="D1" s="2" t="s">
        <v>3</v>
      </c>
      <c r="E1" s="2" t="s">
        <v>4</v>
      </c>
      <c r="F1" s="6" t="s">
        <v>5</v>
      </c>
      <c r="G1" s="7" t="s">
        <v>6</v>
      </c>
      <c r="H1" s="5" t="s">
        <v>7</v>
      </c>
      <c r="I1" s="2" t="s">
        <v>8</v>
      </c>
      <c r="J1" s="2" t="s">
        <v>9</v>
      </c>
      <c r="K1" s="7" t="s">
        <v>134</v>
      </c>
    </row>
    <row r="2" spans="1:11" hidden="1" outlineLevel="3" x14ac:dyDescent="0.15">
      <c r="A2" s="9" t="s">
        <v>10</v>
      </c>
      <c r="B2" s="10" t="s">
        <v>11</v>
      </c>
      <c r="C2" s="11">
        <v>2018</v>
      </c>
      <c r="D2" s="12">
        <v>2514</v>
      </c>
      <c r="E2" s="12">
        <v>3026</v>
      </c>
      <c r="F2" s="13">
        <v>3450</v>
      </c>
      <c r="G2" s="14">
        <f t="shared" ref="G2:G19" si="0">SUM(D2:F2)</f>
        <v>8990</v>
      </c>
      <c r="H2" s="15">
        <v>2898</v>
      </c>
      <c r="I2" s="15">
        <v>3768</v>
      </c>
      <c r="J2" s="15">
        <v>2261</v>
      </c>
      <c r="K2" s="14">
        <f t="shared" ref="K2:K19" si="1">SUM(H2:J2)</f>
        <v>8927</v>
      </c>
    </row>
    <row r="3" spans="1:11" hidden="1" outlineLevel="3" x14ac:dyDescent="0.15">
      <c r="A3" s="16" t="s">
        <v>10</v>
      </c>
      <c r="B3" s="17" t="s">
        <v>11</v>
      </c>
      <c r="C3" s="11">
        <v>2019</v>
      </c>
      <c r="D3" s="12">
        <v>2247</v>
      </c>
      <c r="E3" s="12">
        <v>3862</v>
      </c>
      <c r="F3" s="13">
        <v>4793</v>
      </c>
      <c r="G3" s="14">
        <f t="shared" si="0"/>
        <v>10902</v>
      </c>
      <c r="H3" s="15">
        <v>3865</v>
      </c>
      <c r="I3" s="12">
        <v>5024.5</v>
      </c>
      <c r="J3" s="12">
        <v>3014.7</v>
      </c>
      <c r="K3" s="14">
        <f t="shared" si="1"/>
        <v>11904.2</v>
      </c>
    </row>
    <row r="4" spans="1:11" outlineLevel="2" collapsed="1" x14ac:dyDescent="0.15">
      <c r="A4" s="18" t="s">
        <v>10</v>
      </c>
      <c r="B4" s="19" t="s">
        <v>11</v>
      </c>
      <c r="C4" s="20" t="s">
        <v>12</v>
      </c>
      <c r="D4" s="21">
        <f>SUM(D2:D3)</f>
        <v>4761</v>
      </c>
      <c r="E4" s="21">
        <f>SUM(E2:E3)</f>
        <v>6888</v>
      </c>
      <c r="F4" s="22">
        <f t="shared" ref="F4:I4" si="2">SUM(F2:F3)</f>
        <v>8243</v>
      </c>
      <c r="G4" s="23">
        <f t="shared" si="0"/>
        <v>19892</v>
      </c>
      <c r="H4" s="24">
        <f t="shared" si="2"/>
        <v>6763</v>
      </c>
      <c r="I4" s="21">
        <f t="shared" si="2"/>
        <v>8792.5</v>
      </c>
      <c r="J4" s="21">
        <f>SUM(J2:J3)</f>
        <v>5275.7</v>
      </c>
      <c r="K4" s="23">
        <f t="shared" si="1"/>
        <v>20831.2</v>
      </c>
    </row>
    <row r="5" spans="1:11" outlineLevel="3" x14ac:dyDescent="0.15">
      <c r="A5" s="16" t="s">
        <v>10</v>
      </c>
      <c r="B5" s="25" t="s">
        <v>13</v>
      </c>
      <c r="C5" s="11">
        <v>2018</v>
      </c>
      <c r="D5" s="26">
        <v>1855</v>
      </c>
      <c r="E5" s="26">
        <v>2485</v>
      </c>
      <c r="F5" s="27">
        <v>2892</v>
      </c>
      <c r="G5" s="28">
        <f t="shared" si="0"/>
        <v>7232</v>
      </c>
      <c r="H5" s="15">
        <v>1577</v>
      </c>
      <c r="I5" s="15">
        <v>2050</v>
      </c>
      <c r="J5" s="15">
        <v>1230</v>
      </c>
      <c r="K5" s="28">
        <f t="shared" si="1"/>
        <v>4857</v>
      </c>
    </row>
    <row r="6" spans="1:11" outlineLevel="3" x14ac:dyDescent="0.15">
      <c r="A6" s="16" t="s">
        <v>10</v>
      </c>
      <c r="B6" s="25" t="s">
        <v>13</v>
      </c>
      <c r="C6" s="11">
        <v>2019</v>
      </c>
      <c r="D6" s="26">
        <v>2012</v>
      </c>
      <c r="E6" s="26">
        <v>2360</v>
      </c>
      <c r="F6" s="27">
        <v>3443</v>
      </c>
      <c r="G6" s="28">
        <f t="shared" si="0"/>
        <v>7815</v>
      </c>
      <c r="H6" s="29">
        <v>2103</v>
      </c>
      <c r="I6" s="12">
        <v>2733.9</v>
      </c>
      <c r="J6" s="12">
        <v>1640.34</v>
      </c>
      <c r="K6" s="28">
        <f t="shared" si="1"/>
        <v>6477.24</v>
      </c>
    </row>
    <row r="7" spans="1:11" outlineLevel="2" x14ac:dyDescent="0.15">
      <c r="A7" s="18" t="s">
        <v>10</v>
      </c>
      <c r="B7" s="19" t="s">
        <v>13</v>
      </c>
      <c r="C7" s="20" t="s">
        <v>12</v>
      </c>
      <c r="D7" s="21">
        <f>SUM(D5:D6)</f>
        <v>3867</v>
      </c>
      <c r="E7" s="21">
        <f>SUM(E5:E6)</f>
        <v>4845</v>
      </c>
      <c r="F7" s="22">
        <f t="shared" ref="F7:I7" si="3">SUM(F5:F6)</f>
        <v>6335</v>
      </c>
      <c r="G7" s="23">
        <f t="shared" si="0"/>
        <v>15047</v>
      </c>
      <c r="H7" s="24">
        <f t="shared" si="3"/>
        <v>3680</v>
      </c>
      <c r="I7" s="21">
        <f t="shared" si="3"/>
        <v>4783.8999999999996</v>
      </c>
      <c r="J7" s="21">
        <f>SUM(J5:J6)</f>
        <v>2870.34</v>
      </c>
      <c r="K7" s="23">
        <f t="shared" si="1"/>
        <v>11334.24</v>
      </c>
    </row>
    <row r="8" spans="1:11" hidden="1" outlineLevel="3" x14ac:dyDescent="0.15">
      <c r="A8" s="16" t="s">
        <v>10</v>
      </c>
      <c r="B8" s="30" t="s">
        <v>14</v>
      </c>
      <c r="C8" s="11">
        <v>2018</v>
      </c>
      <c r="D8" s="31">
        <v>2030</v>
      </c>
      <c r="E8" s="31">
        <v>3448</v>
      </c>
      <c r="F8" s="32">
        <v>4287</v>
      </c>
      <c r="G8" s="33">
        <f t="shared" si="0"/>
        <v>9765</v>
      </c>
      <c r="H8" s="15">
        <v>2151</v>
      </c>
      <c r="I8" s="15">
        <v>2797</v>
      </c>
      <c r="J8" s="15">
        <v>1678</v>
      </c>
      <c r="K8" s="33">
        <f t="shared" si="1"/>
        <v>6626</v>
      </c>
    </row>
    <row r="9" spans="1:11" hidden="1" outlineLevel="3" x14ac:dyDescent="0.15">
      <c r="A9" s="16" t="s">
        <v>10</v>
      </c>
      <c r="B9" s="34" t="s">
        <v>14</v>
      </c>
      <c r="C9" s="35">
        <v>2019</v>
      </c>
      <c r="D9" s="36">
        <v>2538</v>
      </c>
      <c r="E9" s="36">
        <v>4311</v>
      </c>
      <c r="F9" s="37">
        <v>4928</v>
      </c>
      <c r="G9" s="38">
        <f t="shared" si="0"/>
        <v>11777</v>
      </c>
      <c r="H9" s="39">
        <v>2869</v>
      </c>
      <c r="I9" s="12">
        <v>3729.7000000000003</v>
      </c>
      <c r="J9" s="12">
        <v>2237.8200000000002</v>
      </c>
      <c r="K9" s="38">
        <f t="shared" si="1"/>
        <v>8836.52</v>
      </c>
    </row>
    <row r="10" spans="1:11" ht="19.5" outlineLevel="2" collapsed="1" thickBot="1" x14ac:dyDescent="0.2">
      <c r="A10" s="40" t="s">
        <v>10</v>
      </c>
      <c r="B10" s="41" t="s">
        <v>14</v>
      </c>
      <c r="C10" s="42" t="s">
        <v>12</v>
      </c>
      <c r="D10" s="43">
        <f>SUM(D8:D9)</f>
        <v>4568</v>
      </c>
      <c r="E10" s="44">
        <f>SUM(E8:E9)</f>
        <v>7759</v>
      </c>
      <c r="F10" s="45">
        <f t="shared" ref="F10:I10" si="4">SUM(F8:F9)</f>
        <v>9215</v>
      </c>
      <c r="G10" s="46">
        <f t="shared" si="0"/>
        <v>21542</v>
      </c>
      <c r="H10" s="47">
        <f t="shared" si="4"/>
        <v>5020</v>
      </c>
      <c r="I10" s="43">
        <f t="shared" si="4"/>
        <v>6526.7000000000007</v>
      </c>
      <c r="J10" s="43">
        <f>SUM(J8:J9)</f>
        <v>3915.82</v>
      </c>
      <c r="K10" s="46">
        <f t="shared" si="1"/>
        <v>15462.52</v>
      </c>
    </row>
    <row r="11" spans="1:11" ht="20.25" outlineLevel="1" thickTop="1" thickBot="1" x14ac:dyDescent="0.2">
      <c r="A11" s="129" t="s">
        <v>15</v>
      </c>
      <c r="B11" s="130"/>
      <c r="C11" s="131"/>
      <c r="D11" s="48">
        <f>SUM(D10,D7,D4)</f>
        <v>13196</v>
      </c>
      <c r="E11" s="49">
        <f>SUM(E10,E7,E4)</f>
        <v>19492</v>
      </c>
      <c r="F11" s="50">
        <f t="shared" ref="F11:J11" si="5">SUM(F10,F7,F4)</f>
        <v>23793</v>
      </c>
      <c r="G11" s="51">
        <f t="shared" si="0"/>
        <v>56481</v>
      </c>
      <c r="H11" s="52">
        <f t="shared" si="5"/>
        <v>15463</v>
      </c>
      <c r="I11" s="49">
        <f t="shared" si="5"/>
        <v>20103.099999999999</v>
      </c>
      <c r="J11" s="49">
        <f t="shared" si="5"/>
        <v>12061.86</v>
      </c>
      <c r="K11" s="49">
        <f t="shared" si="1"/>
        <v>47627.96</v>
      </c>
    </row>
    <row r="12" spans="1:11" ht="18.75" hidden="1" customHeight="1" outlineLevel="3" thickTop="1" x14ac:dyDescent="0.15">
      <c r="A12" s="53" t="s">
        <v>16</v>
      </c>
      <c r="B12" s="54" t="s">
        <v>17</v>
      </c>
      <c r="C12" s="55">
        <v>2018</v>
      </c>
      <c r="D12" s="56">
        <v>1105</v>
      </c>
      <c r="E12" s="56">
        <v>1680</v>
      </c>
      <c r="F12" s="57"/>
      <c r="G12" s="58">
        <f t="shared" si="0"/>
        <v>2785</v>
      </c>
      <c r="H12" s="15">
        <v>2502</v>
      </c>
      <c r="I12" s="15">
        <v>3252</v>
      </c>
      <c r="J12" s="15">
        <v>1951</v>
      </c>
      <c r="K12" s="58">
        <f t="shared" si="1"/>
        <v>7705</v>
      </c>
    </row>
    <row r="13" spans="1:11" hidden="1" outlineLevel="3" x14ac:dyDescent="0.15">
      <c r="A13" s="16" t="s">
        <v>16</v>
      </c>
      <c r="B13" s="25" t="s">
        <v>17</v>
      </c>
      <c r="C13" s="11">
        <v>2019</v>
      </c>
      <c r="D13" s="31">
        <v>1382</v>
      </c>
      <c r="E13" s="31">
        <v>2100</v>
      </c>
      <c r="F13" s="32">
        <v>3296</v>
      </c>
      <c r="G13" s="33">
        <f t="shared" si="0"/>
        <v>6778</v>
      </c>
      <c r="H13" s="59">
        <v>3336</v>
      </c>
      <c r="I13" s="12">
        <v>4336.8</v>
      </c>
      <c r="J13" s="12">
        <v>2602.08</v>
      </c>
      <c r="K13" s="33">
        <f t="shared" si="1"/>
        <v>10274.880000000001</v>
      </c>
    </row>
    <row r="14" spans="1:11" ht="19.5" outlineLevel="2" collapsed="1" thickTop="1" x14ac:dyDescent="0.15">
      <c r="A14" s="18" t="s">
        <v>16</v>
      </c>
      <c r="B14" s="19" t="s">
        <v>17</v>
      </c>
      <c r="C14" s="20" t="s">
        <v>12</v>
      </c>
      <c r="D14" s="21">
        <f>SUM(D12:D13)</f>
        <v>2487</v>
      </c>
      <c r="E14" s="21">
        <f>SUM(E12:E13)</f>
        <v>3780</v>
      </c>
      <c r="F14" s="22">
        <f t="shared" ref="F14:J14" si="6">SUM(F12:F13)</f>
        <v>3296</v>
      </c>
      <c r="G14" s="23">
        <f t="shared" si="0"/>
        <v>9563</v>
      </c>
      <c r="H14" s="24">
        <f t="shared" si="6"/>
        <v>5838</v>
      </c>
      <c r="I14" s="21">
        <f t="shared" si="6"/>
        <v>7588.8</v>
      </c>
      <c r="J14" s="21">
        <f t="shared" si="6"/>
        <v>4553.08</v>
      </c>
      <c r="K14" s="23">
        <f t="shared" si="1"/>
        <v>17979.879999999997</v>
      </c>
    </row>
    <row r="15" spans="1:11" hidden="1" outlineLevel="3" x14ac:dyDescent="0.15">
      <c r="A15" s="16" t="s">
        <v>16</v>
      </c>
      <c r="B15" s="25" t="s">
        <v>18</v>
      </c>
      <c r="C15" s="11">
        <v>2018</v>
      </c>
      <c r="D15" s="31">
        <v>2481</v>
      </c>
      <c r="E15" s="31">
        <v>2200</v>
      </c>
      <c r="F15" s="32"/>
      <c r="G15" s="33">
        <f t="shared" si="0"/>
        <v>4681</v>
      </c>
      <c r="H15" s="15">
        <v>2217</v>
      </c>
      <c r="I15" s="15">
        <v>2882</v>
      </c>
      <c r="J15" s="15">
        <v>1729</v>
      </c>
      <c r="K15" s="33">
        <f t="shared" si="1"/>
        <v>6828</v>
      </c>
    </row>
    <row r="16" spans="1:11" hidden="1" outlineLevel="3" x14ac:dyDescent="0.15">
      <c r="A16" s="16" t="s">
        <v>16</v>
      </c>
      <c r="B16" s="25" t="s">
        <v>18</v>
      </c>
      <c r="C16" s="11">
        <v>2019</v>
      </c>
      <c r="D16" s="31">
        <v>3102</v>
      </c>
      <c r="E16" s="31">
        <v>2751</v>
      </c>
      <c r="F16" s="32">
        <v>3519</v>
      </c>
      <c r="G16" s="33">
        <f t="shared" si="0"/>
        <v>9372</v>
      </c>
      <c r="H16" s="59">
        <v>2956</v>
      </c>
      <c r="I16" s="12">
        <v>3842.8</v>
      </c>
      <c r="J16" s="12">
        <v>2305.6799999999998</v>
      </c>
      <c r="K16" s="33">
        <f t="shared" si="1"/>
        <v>9104.48</v>
      </c>
    </row>
    <row r="17" spans="1:11" ht="19.5" outlineLevel="2" collapsed="1" thickBot="1" x14ac:dyDescent="0.2">
      <c r="A17" s="40" t="s">
        <v>16</v>
      </c>
      <c r="B17" s="41" t="s">
        <v>18</v>
      </c>
      <c r="C17" s="60" t="s">
        <v>12</v>
      </c>
      <c r="D17" s="61">
        <f>SUM(D15:D16)</f>
        <v>5583</v>
      </c>
      <c r="E17" s="61">
        <f>SUM(E15:E16)</f>
        <v>4951</v>
      </c>
      <c r="F17" s="62">
        <f t="shared" ref="F17:J17" si="7">SUM(F15:F16)</f>
        <v>3519</v>
      </c>
      <c r="G17" s="63">
        <f t="shared" si="0"/>
        <v>14053</v>
      </c>
      <c r="H17" s="64">
        <f t="shared" si="7"/>
        <v>5173</v>
      </c>
      <c r="I17" s="61">
        <f t="shared" si="7"/>
        <v>6724.8</v>
      </c>
      <c r="J17" s="61">
        <f t="shared" si="7"/>
        <v>4034.68</v>
      </c>
      <c r="K17" s="63">
        <f t="shared" si="1"/>
        <v>15932.48</v>
      </c>
    </row>
    <row r="18" spans="1:11" ht="20.25" outlineLevel="1" thickTop="1" thickBot="1" x14ac:dyDescent="0.2">
      <c r="A18" s="129" t="s">
        <v>19</v>
      </c>
      <c r="B18" s="130"/>
      <c r="C18" s="131"/>
      <c r="D18" s="65">
        <f>SUM(D17,D14)</f>
        <v>8070</v>
      </c>
      <c r="E18" s="65">
        <f>SUM(E17,E14)</f>
        <v>8731</v>
      </c>
      <c r="F18" s="66">
        <f t="shared" ref="F18:J18" si="8">SUM(F17,F14)</f>
        <v>6815</v>
      </c>
      <c r="G18" s="67">
        <f t="shared" si="0"/>
        <v>23616</v>
      </c>
      <c r="H18" s="68">
        <f t="shared" si="8"/>
        <v>11011</v>
      </c>
      <c r="I18" s="65">
        <f t="shared" si="8"/>
        <v>14313.6</v>
      </c>
      <c r="J18" s="65">
        <f t="shared" si="8"/>
        <v>8587.76</v>
      </c>
      <c r="K18" s="65">
        <f t="shared" si="1"/>
        <v>33912.36</v>
      </c>
    </row>
    <row r="19" spans="1:11" ht="20.25" thickTop="1" thickBot="1" x14ac:dyDescent="0.2">
      <c r="A19" s="132" t="s">
        <v>20</v>
      </c>
      <c r="B19" s="133"/>
      <c r="C19" s="134"/>
      <c r="D19" s="69">
        <f>SUM(D18,D11)</f>
        <v>21266</v>
      </c>
      <c r="E19" s="69">
        <f>SUM(E18,E11)</f>
        <v>28223</v>
      </c>
      <c r="F19" s="70">
        <f t="shared" ref="F19:J19" si="9">SUM(F18,F11)</f>
        <v>30608</v>
      </c>
      <c r="G19" s="71">
        <f t="shared" si="0"/>
        <v>80097</v>
      </c>
      <c r="H19" s="72">
        <f t="shared" si="9"/>
        <v>26474</v>
      </c>
      <c r="I19" s="69">
        <f t="shared" si="9"/>
        <v>34416.699999999997</v>
      </c>
      <c r="J19" s="69">
        <f t="shared" si="9"/>
        <v>20649.620000000003</v>
      </c>
      <c r="K19" s="69">
        <f t="shared" si="1"/>
        <v>81540.320000000007</v>
      </c>
    </row>
    <row r="20" spans="1:11" ht="19.5" thickTop="1" x14ac:dyDescent="0.15"/>
  </sheetData>
  <mergeCells count="3">
    <mergeCell ref="A11:C11"/>
    <mergeCell ref="A18:C18"/>
    <mergeCell ref="A19:C19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L22"/>
  <sheetViews>
    <sheetView zoomScaleNormal="100" workbookViewId="0">
      <selection activeCell="P18" sqref="P18"/>
    </sheetView>
  </sheetViews>
  <sheetFormatPr defaultRowHeight="13.5" outlineLevelCol="1" x14ac:dyDescent="0.15"/>
  <cols>
    <col min="1" max="1" width="4.75" customWidth="1"/>
    <col min="2" max="2" width="8.75" customWidth="1"/>
    <col min="3" max="3" width="11.875" customWidth="1"/>
    <col min="4" max="4" width="11.125" hidden="1" customWidth="1" outlineLevel="1"/>
    <col min="5" max="5" width="6.375" hidden="1" customWidth="1" outlineLevel="1"/>
    <col min="6" max="6" width="9.375" hidden="1" customWidth="1" outlineLevel="1"/>
    <col min="7" max="7" width="30.75" customWidth="1" collapsed="1"/>
    <col min="8" max="8" width="14" customWidth="1"/>
    <col min="9" max="9" width="13.125" hidden="1" customWidth="1" outlineLevel="1"/>
    <col min="10" max="10" width="11" hidden="1" customWidth="1" outlineLevel="1"/>
    <col min="11" max="11" width="12.125" style="116" hidden="1" customWidth="1" outlineLevel="1"/>
    <col min="12" max="12" width="9" collapsed="1"/>
  </cols>
  <sheetData>
    <row r="1" spans="1:11" ht="18.75" customHeight="1" x14ac:dyDescent="0.15">
      <c r="A1" s="81" t="s">
        <v>266</v>
      </c>
      <c r="B1" s="81" t="s">
        <v>267</v>
      </c>
      <c r="C1" s="77" t="s">
        <v>21</v>
      </c>
      <c r="D1" s="77" t="s">
        <v>27</v>
      </c>
      <c r="E1" s="77" t="s">
        <v>28</v>
      </c>
      <c r="F1" s="77" t="s">
        <v>165</v>
      </c>
      <c r="G1" s="81" t="s">
        <v>22</v>
      </c>
      <c r="H1" s="77" t="s">
        <v>95</v>
      </c>
      <c r="I1" s="77" t="s">
        <v>166</v>
      </c>
      <c r="J1" s="77" t="s">
        <v>167</v>
      </c>
      <c r="K1" s="77" t="s">
        <v>121</v>
      </c>
    </row>
    <row r="2" spans="1:11" ht="18.75" customHeight="1" x14ac:dyDescent="0.15">
      <c r="A2" s="78">
        <f>IF(B2="","",SUBTOTAL(103,$B$2:B2))</f>
        <v>1</v>
      </c>
      <c r="B2" s="78" t="s">
        <v>168</v>
      </c>
      <c r="C2" s="78" t="s">
        <v>69</v>
      </c>
      <c r="D2" s="79">
        <v>24833</v>
      </c>
      <c r="E2" s="80">
        <f t="shared" ref="E2:E22" ca="1" si="0">DATEDIF(D2,TODAY(),"Y")</f>
        <v>53</v>
      </c>
      <c r="F2" s="80" t="s">
        <v>169</v>
      </c>
      <c r="G2" s="111" t="s">
        <v>399</v>
      </c>
      <c r="H2" s="1" t="s">
        <v>400</v>
      </c>
      <c r="I2" s="102" t="s">
        <v>257</v>
      </c>
      <c r="J2" s="78" t="s">
        <v>401</v>
      </c>
      <c r="K2" s="114">
        <v>42786</v>
      </c>
    </row>
    <row r="3" spans="1:11" ht="18.75" customHeight="1" x14ac:dyDescent="0.15">
      <c r="A3" s="78">
        <f>IF(B3="","",SUBTOTAL(103,$B$2:B3))</f>
        <v>2</v>
      </c>
      <c r="B3" s="78" t="s">
        <v>48</v>
      </c>
      <c r="C3" s="78" t="s">
        <v>70</v>
      </c>
      <c r="D3" s="79">
        <v>25752</v>
      </c>
      <c r="E3" s="80">
        <f t="shared" ca="1" si="0"/>
        <v>51</v>
      </c>
      <c r="F3" s="80" t="s">
        <v>171</v>
      </c>
      <c r="G3" s="111" t="s">
        <v>271</v>
      </c>
      <c r="H3" s="1" t="s">
        <v>173</v>
      </c>
      <c r="I3" s="102" t="s">
        <v>174</v>
      </c>
      <c r="J3" s="78" t="s">
        <v>226</v>
      </c>
      <c r="K3" s="114">
        <v>42959</v>
      </c>
    </row>
    <row r="4" spans="1:11" ht="18.75" customHeight="1" x14ac:dyDescent="0.15">
      <c r="A4" s="78">
        <f>IF(B4="","",SUBTOTAL(103,$B$2:B4))</f>
        <v>3</v>
      </c>
      <c r="B4" s="78" t="s">
        <v>49</v>
      </c>
      <c r="C4" s="101" t="s">
        <v>98</v>
      </c>
      <c r="D4" s="79">
        <v>28115</v>
      </c>
      <c r="E4" s="80">
        <f ca="1">DATEDIF(D4,TODAY(),"Y")</f>
        <v>45</v>
      </c>
      <c r="F4" s="80" t="s">
        <v>175</v>
      </c>
      <c r="G4" s="111" t="s">
        <v>343</v>
      </c>
      <c r="H4" s="1" t="s">
        <v>176</v>
      </c>
      <c r="I4" s="102" t="s">
        <v>177</v>
      </c>
      <c r="J4" s="78" t="s">
        <v>178</v>
      </c>
      <c r="K4" s="114">
        <v>43197</v>
      </c>
    </row>
    <row r="5" spans="1:11" ht="18.75" customHeight="1" x14ac:dyDescent="0.15">
      <c r="A5" s="78">
        <f>IF(B5="","",SUBTOTAL(103,$B$2:B5))</f>
        <v>4</v>
      </c>
      <c r="B5" s="78" t="s">
        <v>50</v>
      </c>
      <c r="C5" s="78" t="s">
        <v>72</v>
      </c>
      <c r="D5" s="79">
        <v>34571</v>
      </c>
      <c r="E5" s="80">
        <f t="shared" ca="1" si="0"/>
        <v>27</v>
      </c>
      <c r="F5" s="80" t="s">
        <v>183</v>
      </c>
      <c r="G5" s="111" t="s">
        <v>277</v>
      </c>
      <c r="H5" s="1" t="s">
        <v>185</v>
      </c>
      <c r="I5" s="102" t="s">
        <v>278</v>
      </c>
      <c r="J5" s="78" t="s">
        <v>187</v>
      </c>
      <c r="K5" s="114">
        <v>43281</v>
      </c>
    </row>
    <row r="6" spans="1:11" ht="18.75" customHeight="1" x14ac:dyDescent="0.15">
      <c r="A6" s="78">
        <f>IF(B6="","",SUBTOTAL(103,$B$2:B6))</f>
        <v>5</v>
      </c>
      <c r="B6" s="78" t="s">
        <v>51</v>
      </c>
      <c r="C6" s="78" t="s">
        <v>73</v>
      </c>
      <c r="D6" s="79">
        <v>28263</v>
      </c>
      <c r="E6" s="80">
        <f t="shared" ca="1" si="0"/>
        <v>44</v>
      </c>
      <c r="F6" s="80" t="s">
        <v>188</v>
      </c>
      <c r="G6" s="101" t="s">
        <v>279</v>
      </c>
      <c r="H6" s="78" t="s">
        <v>190</v>
      </c>
      <c r="I6" s="102" t="s">
        <v>191</v>
      </c>
      <c r="J6" s="78" t="s">
        <v>192</v>
      </c>
      <c r="K6" s="114">
        <v>43413</v>
      </c>
    </row>
    <row r="7" spans="1:11" ht="18.75" customHeight="1" x14ac:dyDescent="0.15">
      <c r="A7" s="78">
        <f>IF(B7="","",SUBTOTAL(103,$B$2:B7))</f>
        <v>6</v>
      </c>
      <c r="B7" s="78" t="s">
        <v>52</v>
      </c>
      <c r="C7" s="78" t="s">
        <v>74</v>
      </c>
      <c r="D7" s="79">
        <v>29899</v>
      </c>
      <c r="E7" s="80">
        <f t="shared" ca="1" si="0"/>
        <v>40</v>
      </c>
      <c r="F7" s="80" t="s">
        <v>193</v>
      </c>
      <c r="G7" s="101" t="s">
        <v>281</v>
      </c>
      <c r="H7" s="78" t="s">
        <v>195</v>
      </c>
      <c r="I7" s="102" t="s">
        <v>282</v>
      </c>
      <c r="J7" s="78" t="s">
        <v>197</v>
      </c>
      <c r="K7" s="114">
        <v>43493</v>
      </c>
    </row>
    <row r="8" spans="1:11" ht="18.75" customHeight="1" x14ac:dyDescent="0.15">
      <c r="A8" s="78">
        <f>IF(B8="","",SUBTOTAL(103,$B$2:B8))</f>
        <v>7</v>
      </c>
      <c r="B8" s="78" t="s">
        <v>53</v>
      </c>
      <c r="C8" s="78" t="s">
        <v>96</v>
      </c>
      <c r="D8" s="79">
        <v>20901</v>
      </c>
      <c r="E8" s="80">
        <f t="shared" ca="1" si="0"/>
        <v>64</v>
      </c>
      <c r="F8" s="80" t="s">
        <v>198</v>
      </c>
      <c r="G8" s="101" t="s">
        <v>402</v>
      </c>
      <c r="H8" s="78" t="s">
        <v>284</v>
      </c>
      <c r="I8" s="102" t="s">
        <v>199</v>
      </c>
      <c r="J8" s="78" t="s">
        <v>226</v>
      </c>
      <c r="K8" s="114">
        <v>43580</v>
      </c>
    </row>
    <row r="9" spans="1:11" ht="18.75" customHeight="1" x14ac:dyDescent="0.15">
      <c r="A9" s="78">
        <f>IF(B9="","",SUBTOTAL(103,$B$2:B9))</f>
        <v>8</v>
      </c>
      <c r="B9" s="78" t="s">
        <v>54</v>
      </c>
      <c r="C9" s="78" t="s">
        <v>71</v>
      </c>
      <c r="D9" s="79">
        <v>26146</v>
      </c>
      <c r="E9" s="80">
        <f ca="1">DATEDIF(D9,TODAY(),"Y")</f>
        <v>50</v>
      </c>
      <c r="F9" s="80" t="s">
        <v>179</v>
      </c>
      <c r="G9" s="111" t="s">
        <v>275</v>
      </c>
      <c r="H9" s="1" t="s">
        <v>181</v>
      </c>
      <c r="I9" s="102" t="s">
        <v>182</v>
      </c>
      <c r="J9" s="78" t="s">
        <v>178</v>
      </c>
      <c r="K9" s="114">
        <v>43590</v>
      </c>
    </row>
    <row r="10" spans="1:11" ht="18.75" customHeight="1" x14ac:dyDescent="0.15">
      <c r="A10" s="78">
        <f>IF(B10="","",SUBTOTAL(103,$B$2:B10))</f>
        <v>9</v>
      </c>
      <c r="B10" s="78" t="s">
        <v>55</v>
      </c>
      <c r="C10" s="78" t="s">
        <v>99</v>
      </c>
      <c r="D10" s="79">
        <v>22037</v>
      </c>
      <c r="E10" s="80">
        <f t="shared" ca="1" si="0"/>
        <v>61</v>
      </c>
      <c r="F10" s="80" t="s">
        <v>201</v>
      </c>
      <c r="G10" s="101" t="s">
        <v>403</v>
      </c>
      <c r="H10" s="78" t="s">
        <v>203</v>
      </c>
      <c r="I10" s="102" t="s">
        <v>287</v>
      </c>
      <c r="J10" s="78" t="s">
        <v>187</v>
      </c>
      <c r="K10" s="114">
        <v>43662</v>
      </c>
    </row>
    <row r="11" spans="1:11" ht="18.75" customHeight="1" x14ac:dyDescent="0.15">
      <c r="A11" s="78">
        <f>IF(B11="","",SUBTOTAL(103,$B$2:B11))</f>
        <v>10</v>
      </c>
      <c r="B11" s="78" t="s">
        <v>56</v>
      </c>
      <c r="C11" s="78" t="s">
        <v>75</v>
      </c>
      <c r="D11" s="79">
        <v>31568</v>
      </c>
      <c r="E11" s="80">
        <f t="shared" ca="1" si="0"/>
        <v>35</v>
      </c>
      <c r="F11" s="80" t="s">
        <v>205</v>
      </c>
      <c r="G11" s="101" t="s">
        <v>288</v>
      </c>
      <c r="H11" s="78" t="s">
        <v>207</v>
      </c>
      <c r="I11" s="102" t="s">
        <v>208</v>
      </c>
      <c r="J11" s="78" t="s">
        <v>200</v>
      </c>
      <c r="K11" s="114">
        <v>43752</v>
      </c>
    </row>
    <row r="12" spans="1:11" ht="18.75" customHeight="1" x14ac:dyDescent="0.15">
      <c r="A12" s="78">
        <f>IF(B12="","",SUBTOTAL(103,$B$2:B12))</f>
        <v>11</v>
      </c>
      <c r="B12" s="78" t="s">
        <v>57</v>
      </c>
      <c r="C12" s="78" t="s">
        <v>76</v>
      </c>
      <c r="D12" s="79">
        <v>22800</v>
      </c>
      <c r="E12" s="80">
        <f t="shared" ca="1" si="0"/>
        <v>59</v>
      </c>
      <c r="F12" s="80" t="s">
        <v>209</v>
      </c>
      <c r="G12" s="101" t="s">
        <v>291</v>
      </c>
      <c r="H12" s="78" t="s">
        <v>211</v>
      </c>
      <c r="I12" s="102" t="s">
        <v>212</v>
      </c>
      <c r="J12" s="78" t="s">
        <v>213</v>
      </c>
      <c r="K12" s="114">
        <v>43802</v>
      </c>
    </row>
    <row r="13" spans="1:11" ht="18.75" customHeight="1" x14ac:dyDescent="0.15">
      <c r="A13" s="78">
        <f>IF(B13="","",SUBTOTAL(103,$B$2:B13))</f>
        <v>12</v>
      </c>
      <c r="B13" s="78" t="s">
        <v>58</v>
      </c>
      <c r="C13" s="78" t="s">
        <v>77</v>
      </c>
      <c r="D13" s="79">
        <v>32617</v>
      </c>
      <c r="E13" s="80">
        <f t="shared" ca="1" si="0"/>
        <v>32</v>
      </c>
      <c r="F13" s="80" t="s">
        <v>214</v>
      </c>
      <c r="G13" s="101" t="s">
        <v>404</v>
      </c>
      <c r="H13" s="78" t="s">
        <v>294</v>
      </c>
      <c r="I13" s="102" t="s">
        <v>217</v>
      </c>
      <c r="J13" s="78" t="s">
        <v>192</v>
      </c>
      <c r="K13" s="114">
        <v>43867</v>
      </c>
    </row>
    <row r="14" spans="1:11" ht="18.75" customHeight="1" x14ac:dyDescent="0.15">
      <c r="A14" s="78">
        <f>IF(B14="","",SUBTOTAL(103,$B$2:B14))</f>
        <v>13</v>
      </c>
      <c r="B14" s="78" t="s">
        <v>59</v>
      </c>
      <c r="C14" s="78" t="s">
        <v>78</v>
      </c>
      <c r="D14" s="79">
        <v>33479</v>
      </c>
      <c r="E14" s="80">
        <f t="shared" ca="1" si="0"/>
        <v>30</v>
      </c>
      <c r="F14" s="80" t="s">
        <v>218</v>
      </c>
      <c r="G14" s="101" t="s">
        <v>296</v>
      </c>
      <c r="H14" s="78" t="s">
        <v>297</v>
      </c>
      <c r="I14" s="102" t="s">
        <v>405</v>
      </c>
      <c r="J14" s="78" t="s">
        <v>244</v>
      </c>
      <c r="K14" s="114">
        <v>43913</v>
      </c>
    </row>
    <row r="15" spans="1:11" ht="18.75" customHeight="1" x14ac:dyDescent="0.15">
      <c r="A15" s="78">
        <f>IF(B15="","",SUBTOTAL(103,$B$2:B15))</f>
        <v>14</v>
      </c>
      <c r="B15" s="78" t="s">
        <v>60</v>
      </c>
      <c r="C15" s="78" t="s">
        <v>79</v>
      </c>
      <c r="D15" s="79">
        <v>22737</v>
      </c>
      <c r="E15" s="80">
        <f t="shared" ca="1" si="0"/>
        <v>59</v>
      </c>
      <c r="F15" s="80" t="s">
        <v>222</v>
      </c>
      <c r="G15" s="101" t="s">
        <v>346</v>
      </c>
      <c r="H15" s="78" t="s">
        <v>224</v>
      </c>
      <c r="I15" s="102" t="s">
        <v>225</v>
      </c>
      <c r="J15" s="78" t="s">
        <v>226</v>
      </c>
      <c r="K15" s="114">
        <v>43958</v>
      </c>
    </row>
    <row r="16" spans="1:11" ht="18.75" customHeight="1" x14ac:dyDescent="0.15">
      <c r="A16" s="78">
        <f>IF(B16="","",SUBTOTAL(103,$B$2:B16))</f>
        <v>15</v>
      </c>
      <c r="B16" s="78" t="s">
        <v>61</v>
      </c>
      <c r="C16" s="78" t="s">
        <v>97</v>
      </c>
      <c r="D16" s="79">
        <v>34979</v>
      </c>
      <c r="E16" s="80">
        <f t="shared" ca="1" si="0"/>
        <v>26</v>
      </c>
      <c r="F16" s="80" t="s">
        <v>214</v>
      </c>
      <c r="G16" s="101" t="s">
        <v>293</v>
      </c>
      <c r="H16" s="78" t="s">
        <v>294</v>
      </c>
      <c r="I16" s="102" t="s">
        <v>227</v>
      </c>
      <c r="J16" s="78" t="s">
        <v>213</v>
      </c>
      <c r="K16" s="114">
        <v>44013</v>
      </c>
    </row>
    <row r="17" spans="1:11" ht="18.75" customHeight="1" x14ac:dyDescent="0.15">
      <c r="A17" s="78">
        <f>IF(B17="","",SUBTOTAL(103,$B$2:B17))</f>
        <v>16</v>
      </c>
      <c r="B17" s="78" t="s">
        <v>62</v>
      </c>
      <c r="C17" s="78" t="s">
        <v>80</v>
      </c>
      <c r="D17" s="79">
        <v>28989</v>
      </c>
      <c r="E17" s="80">
        <f t="shared" ca="1" si="0"/>
        <v>42</v>
      </c>
      <c r="F17" s="80" t="s">
        <v>229</v>
      </c>
      <c r="G17" s="101" t="s">
        <v>348</v>
      </c>
      <c r="H17" s="78" t="s">
        <v>231</v>
      </c>
      <c r="I17" s="102" t="s">
        <v>232</v>
      </c>
      <c r="J17" s="78" t="s">
        <v>233</v>
      </c>
      <c r="K17" s="114">
        <v>44184</v>
      </c>
    </row>
    <row r="18" spans="1:11" ht="18.75" customHeight="1" x14ac:dyDescent="0.15">
      <c r="A18" s="78">
        <f>IF(B18="","",SUBTOTAL(103,$B$2:B18))</f>
        <v>17</v>
      </c>
      <c r="B18" s="78" t="s">
        <v>63</v>
      </c>
      <c r="C18" s="1" t="s">
        <v>81</v>
      </c>
      <c r="D18" s="87">
        <v>31640</v>
      </c>
      <c r="E18" s="80">
        <f t="shared" ca="1" si="0"/>
        <v>35</v>
      </c>
      <c r="F18" s="80" t="s">
        <v>234</v>
      </c>
      <c r="G18" s="111" t="s">
        <v>310</v>
      </c>
      <c r="H18" s="1" t="s">
        <v>236</v>
      </c>
      <c r="I18" s="102" t="s">
        <v>237</v>
      </c>
      <c r="J18" s="78" t="s">
        <v>255</v>
      </c>
      <c r="K18" s="114">
        <v>44206</v>
      </c>
    </row>
    <row r="19" spans="1:11" ht="18.75" customHeight="1" x14ac:dyDescent="0.15">
      <c r="A19" s="78">
        <f>IF(B19="","",SUBTOTAL(103,$B$2:B19))</f>
        <v>18</v>
      </c>
      <c r="B19" s="78" t="s">
        <v>64</v>
      </c>
      <c r="C19" s="1" t="s">
        <v>82</v>
      </c>
      <c r="D19" s="87">
        <v>27232</v>
      </c>
      <c r="E19" s="80">
        <f t="shared" ca="1" si="0"/>
        <v>47</v>
      </c>
      <c r="F19" s="80" t="s">
        <v>313</v>
      </c>
      <c r="G19" s="111" t="s">
        <v>314</v>
      </c>
      <c r="H19" s="1" t="s">
        <v>240</v>
      </c>
      <c r="I19" s="102" t="s">
        <v>406</v>
      </c>
      <c r="J19" s="78" t="s">
        <v>192</v>
      </c>
      <c r="K19" s="114">
        <v>44230</v>
      </c>
    </row>
    <row r="20" spans="1:11" ht="18.75" customHeight="1" x14ac:dyDescent="0.15">
      <c r="A20" s="78">
        <f>IF(B20="","",SUBTOTAL(103,$B$2:B20))</f>
        <v>19</v>
      </c>
      <c r="B20" s="78" t="s">
        <v>65</v>
      </c>
      <c r="C20" s="1" t="s">
        <v>76</v>
      </c>
      <c r="D20" s="87">
        <v>20601</v>
      </c>
      <c r="E20" s="80">
        <f t="shared" ca="1" si="0"/>
        <v>65</v>
      </c>
      <c r="F20" s="80" t="s">
        <v>242</v>
      </c>
      <c r="G20" s="111" t="s">
        <v>317</v>
      </c>
      <c r="H20" s="1" t="s">
        <v>203</v>
      </c>
      <c r="I20" s="102" t="s">
        <v>265</v>
      </c>
      <c r="J20" s="78" t="s">
        <v>244</v>
      </c>
      <c r="K20" s="114">
        <v>44312</v>
      </c>
    </row>
    <row r="21" spans="1:11" ht="18.75" customHeight="1" x14ac:dyDescent="0.15">
      <c r="A21" s="78">
        <f>IF(B21="","",SUBTOTAL(103,$B$2:B21))</f>
        <v>20</v>
      </c>
      <c r="B21" s="78" t="s">
        <v>66</v>
      </c>
      <c r="C21" s="1" t="s">
        <v>83</v>
      </c>
      <c r="D21" s="87">
        <v>32961</v>
      </c>
      <c r="E21" s="80">
        <f t="shared" ca="1" si="0"/>
        <v>31</v>
      </c>
      <c r="F21" s="80" t="s">
        <v>245</v>
      </c>
      <c r="G21" s="111" t="s">
        <v>320</v>
      </c>
      <c r="H21" s="1" t="s">
        <v>247</v>
      </c>
      <c r="I21" s="102" t="s">
        <v>407</v>
      </c>
      <c r="J21" s="78" t="s">
        <v>226</v>
      </c>
      <c r="K21" s="114">
        <v>44355</v>
      </c>
    </row>
    <row r="22" spans="1:11" ht="18.75" customHeight="1" x14ac:dyDescent="0.15">
      <c r="A22" s="78">
        <f>IF(B22="","",SUBTOTAL(103,$B$2:B22))</f>
        <v>21</v>
      </c>
      <c r="B22" s="78" t="s">
        <v>67</v>
      </c>
      <c r="C22" s="1" t="s">
        <v>84</v>
      </c>
      <c r="D22" s="87">
        <v>31008</v>
      </c>
      <c r="E22" s="80">
        <f t="shared" ca="1" si="0"/>
        <v>37</v>
      </c>
      <c r="F22" s="80" t="s">
        <v>341</v>
      </c>
      <c r="G22" s="111" t="s">
        <v>323</v>
      </c>
      <c r="H22" s="1" t="s">
        <v>251</v>
      </c>
      <c r="I22" s="102" t="s">
        <v>252</v>
      </c>
      <c r="J22" s="78" t="s">
        <v>255</v>
      </c>
      <c r="K22" s="115">
        <v>44422</v>
      </c>
    </row>
  </sheetData>
  <phoneticPr fontId="2"/>
  <printOptions horizontalCentered="1"/>
  <pageMargins left="0.70866141732283472" right="0.70866141732283472" top="0.78740157480314965" bottom="0.74803149606299213" header="0.59055118110236227" footer="0.31496062992125984"/>
  <pageSetup paperSize="11" scale="66" orientation="landscape" r:id="rId1"/>
  <headerFooter>
    <oddHeader>&amp;C&amp;12プレミアム会員名簿&amp;R&amp;D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D48CB-23DD-444F-8068-F2F5A0017A7E}">
  <sheetPr filterMode="1"/>
  <dimension ref="A1:L22"/>
  <sheetViews>
    <sheetView workbookViewId="0">
      <selection activeCell="I22" sqref="I22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10.375" customWidth="1"/>
    <col min="8" max="8" width="25.375" customWidth="1"/>
    <col min="9" max="9" width="14" customWidth="1"/>
    <col min="10" max="10" width="13.125" customWidth="1"/>
    <col min="11" max="11" width="11" customWidth="1"/>
    <col min="12" max="12" width="12.125" style="98" customWidth="1"/>
  </cols>
  <sheetData>
    <row r="1" spans="1:12" ht="18.75" customHeight="1" x14ac:dyDescent="0.15">
      <c r="A1" s="81" t="s">
        <v>29</v>
      </c>
      <c r="B1" s="81" t="s">
        <v>47</v>
      </c>
      <c r="C1" s="77" t="s">
        <v>21</v>
      </c>
      <c r="D1" s="77" t="s">
        <v>27</v>
      </c>
      <c r="E1" s="77" t="s">
        <v>28</v>
      </c>
      <c r="F1" s="77" t="s">
        <v>165</v>
      </c>
      <c r="G1" s="77" t="s">
        <v>23</v>
      </c>
      <c r="H1" s="77" t="s">
        <v>94</v>
      </c>
      <c r="I1" s="77" t="s">
        <v>95</v>
      </c>
      <c r="J1" s="84" t="s">
        <v>166</v>
      </c>
      <c r="K1" s="113" t="s">
        <v>167</v>
      </c>
      <c r="L1" s="99" t="s">
        <v>121</v>
      </c>
    </row>
    <row r="2" spans="1:12" ht="18.75" hidden="1" customHeight="1" x14ac:dyDescent="0.15">
      <c r="A2" s="78">
        <v>1</v>
      </c>
      <c r="B2" s="78" t="s">
        <v>168</v>
      </c>
      <c r="C2" s="78" t="s">
        <v>69</v>
      </c>
      <c r="D2" s="79">
        <v>24833</v>
      </c>
      <c r="E2" s="80">
        <f t="shared" ref="E2:E22" ca="1" si="0">DATEDIF(D2,TODAY(),"Y")</f>
        <v>53</v>
      </c>
      <c r="F2" s="80" t="s">
        <v>169</v>
      </c>
      <c r="G2" s="78" t="s">
        <v>85</v>
      </c>
      <c r="H2" s="111" t="s">
        <v>170</v>
      </c>
      <c r="I2" s="1" t="s">
        <v>256</v>
      </c>
      <c r="J2" s="102" t="s">
        <v>257</v>
      </c>
      <c r="K2" s="78" t="s">
        <v>253</v>
      </c>
      <c r="L2" s="114">
        <v>42786</v>
      </c>
    </row>
    <row r="3" spans="1:12" ht="18.75" hidden="1" customHeight="1" x14ac:dyDescent="0.15">
      <c r="A3" s="78">
        <v>2</v>
      </c>
      <c r="B3" s="78" t="s">
        <v>48</v>
      </c>
      <c r="C3" s="78" t="s">
        <v>70</v>
      </c>
      <c r="D3" s="79">
        <v>25752</v>
      </c>
      <c r="E3" s="80">
        <f t="shared" ca="1" si="0"/>
        <v>51</v>
      </c>
      <c r="F3" s="80" t="s">
        <v>171</v>
      </c>
      <c r="G3" s="78" t="s">
        <v>86</v>
      </c>
      <c r="H3" s="109" t="s">
        <v>172</v>
      </c>
      <c r="I3" s="1" t="s">
        <v>173</v>
      </c>
      <c r="J3" s="102" t="s">
        <v>174</v>
      </c>
      <c r="K3" s="78" t="s">
        <v>226</v>
      </c>
      <c r="L3" s="114">
        <v>42959</v>
      </c>
    </row>
    <row r="4" spans="1:12" ht="18.75" customHeight="1" x14ac:dyDescent="0.15">
      <c r="A4" s="78">
        <v>3</v>
      </c>
      <c r="B4" s="78" t="s">
        <v>49</v>
      </c>
      <c r="C4" s="101" t="s">
        <v>98</v>
      </c>
      <c r="D4" s="79">
        <v>28115</v>
      </c>
      <c r="E4" s="80">
        <f ca="1">DATEDIF(D4,TODAY(),"Y")</f>
        <v>45</v>
      </c>
      <c r="F4" s="80" t="s">
        <v>175</v>
      </c>
      <c r="G4" s="78" t="s">
        <v>24</v>
      </c>
      <c r="H4" s="109" t="s">
        <v>260</v>
      </c>
      <c r="I4" s="1" t="s">
        <v>176</v>
      </c>
      <c r="J4" s="102" t="s">
        <v>177</v>
      </c>
      <c r="K4" s="78" t="s">
        <v>178</v>
      </c>
      <c r="L4" s="106">
        <v>43197</v>
      </c>
    </row>
    <row r="5" spans="1:12" ht="18.75" customHeight="1" x14ac:dyDescent="0.15">
      <c r="A5" s="78">
        <v>4</v>
      </c>
      <c r="B5" s="78" t="s">
        <v>50</v>
      </c>
      <c r="C5" s="78" t="s">
        <v>72</v>
      </c>
      <c r="D5" s="79">
        <v>34571</v>
      </c>
      <c r="E5" s="80">
        <f t="shared" ca="1" si="0"/>
        <v>27</v>
      </c>
      <c r="F5" s="80" t="s">
        <v>183</v>
      </c>
      <c r="G5" s="78" t="s">
        <v>25</v>
      </c>
      <c r="H5" s="108" t="s">
        <v>184</v>
      </c>
      <c r="I5" s="1" t="s">
        <v>185</v>
      </c>
      <c r="J5" s="102" t="s">
        <v>186</v>
      </c>
      <c r="K5" s="78" t="s">
        <v>187</v>
      </c>
      <c r="L5" s="106">
        <v>43281</v>
      </c>
    </row>
    <row r="6" spans="1:12" ht="18.75" hidden="1" customHeight="1" x14ac:dyDescent="0.15">
      <c r="A6" s="78">
        <v>5</v>
      </c>
      <c r="B6" s="78" t="s">
        <v>51</v>
      </c>
      <c r="C6" s="78" t="s">
        <v>73</v>
      </c>
      <c r="D6" s="79">
        <v>28263</v>
      </c>
      <c r="E6" s="80">
        <f t="shared" ca="1" si="0"/>
        <v>44</v>
      </c>
      <c r="F6" s="80" t="s">
        <v>188</v>
      </c>
      <c r="G6" s="78" t="s">
        <v>88</v>
      </c>
      <c r="H6" s="108" t="s">
        <v>189</v>
      </c>
      <c r="I6" s="78" t="s">
        <v>190</v>
      </c>
      <c r="J6" s="102" t="s">
        <v>191</v>
      </c>
      <c r="K6" s="78" t="s">
        <v>192</v>
      </c>
      <c r="L6" s="114">
        <v>43413</v>
      </c>
    </row>
    <row r="7" spans="1:12" ht="18.75" hidden="1" customHeight="1" x14ac:dyDescent="0.15">
      <c r="A7" s="78">
        <v>6</v>
      </c>
      <c r="B7" s="78" t="s">
        <v>52</v>
      </c>
      <c r="C7" s="78" t="s">
        <v>74</v>
      </c>
      <c r="D7" s="79">
        <v>29899</v>
      </c>
      <c r="E7" s="80">
        <f t="shared" ca="1" si="0"/>
        <v>40</v>
      </c>
      <c r="F7" s="80" t="s">
        <v>193</v>
      </c>
      <c r="G7" s="78" t="s">
        <v>89</v>
      </c>
      <c r="H7" s="108" t="s">
        <v>194</v>
      </c>
      <c r="I7" s="78" t="s">
        <v>195</v>
      </c>
      <c r="J7" s="102" t="s">
        <v>196</v>
      </c>
      <c r="K7" s="78" t="s">
        <v>197</v>
      </c>
      <c r="L7" s="114">
        <v>43493</v>
      </c>
    </row>
    <row r="8" spans="1:12" ht="18.75" customHeight="1" x14ac:dyDescent="0.15">
      <c r="A8" s="78">
        <v>7</v>
      </c>
      <c r="B8" s="78" t="s">
        <v>53</v>
      </c>
      <c r="C8" s="78" t="s">
        <v>96</v>
      </c>
      <c r="D8" s="79">
        <v>20901</v>
      </c>
      <c r="E8" s="80">
        <f t="shared" ca="1" si="0"/>
        <v>64</v>
      </c>
      <c r="F8" s="80" t="s">
        <v>198</v>
      </c>
      <c r="G8" s="78" t="s">
        <v>24</v>
      </c>
      <c r="H8" s="108" t="s">
        <v>263</v>
      </c>
      <c r="I8" s="78" t="s">
        <v>264</v>
      </c>
      <c r="J8" s="102" t="s">
        <v>199</v>
      </c>
      <c r="K8" s="78" t="s">
        <v>226</v>
      </c>
      <c r="L8" s="106">
        <v>43580</v>
      </c>
    </row>
    <row r="9" spans="1:12" ht="18.75" hidden="1" customHeight="1" x14ac:dyDescent="0.15">
      <c r="A9" s="78">
        <v>8</v>
      </c>
      <c r="B9" s="78" t="s">
        <v>54</v>
      </c>
      <c r="C9" s="78" t="s">
        <v>71</v>
      </c>
      <c r="D9" s="79">
        <v>26146</v>
      </c>
      <c r="E9" s="80">
        <f ca="1">DATEDIF(D9,TODAY(),"Y")</f>
        <v>50</v>
      </c>
      <c r="F9" s="80" t="s">
        <v>179</v>
      </c>
      <c r="G9" s="78" t="s">
        <v>87</v>
      </c>
      <c r="H9" s="109" t="s">
        <v>180</v>
      </c>
      <c r="I9" s="1" t="s">
        <v>181</v>
      </c>
      <c r="J9" s="102" t="s">
        <v>182</v>
      </c>
      <c r="K9" s="78" t="s">
        <v>178</v>
      </c>
      <c r="L9" s="114">
        <v>43590</v>
      </c>
    </row>
    <row r="10" spans="1:12" ht="18.75" hidden="1" customHeight="1" x14ac:dyDescent="0.15">
      <c r="A10" s="78">
        <v>9</v>
      </c>
      <c r="B10" s="78" t="s">
        <v>55</v>
      </c>
      <c r="C10" s="78" t="s">
        <v>99</v>
      </c>
      <c r="D10" s="79">
        <v>22037</v>
      </c>
      <c r="E10" s="80">
        <f t="shared" ca="1" si="0"/>
        <v>61</v>
      </c>
      <c r="F10" s="80" t="s">
        <v>201</v>
      </c>
      <c r="G10" s="78" t="s">
        <v>85</v>
      </c>
      <c r="H10" s="108" t="s">
        <v>202</v>
      </c>
      <c r="I10" s="78" t="s">
        <v>203</v>
      </c>
      <c r="J10" s="102" t="s">
        <v>204</v>
      </c>
      <c r="K10" s="78" t="s">
        <v>187</v>
      </c>
      <c r="L10" s="114">
        <v>43662</v>
      </c>
    </row>
    <row r="11" spans="1:12" ht="18.75" customHeight="1" x14ac:dyDescent="0.15">
      <c r="A11" s="78">
        <v>10</v>
      </c>
      <c r="B11" s="78" t="s">
        <v>56</v>
      </c>
      <c r="C11" s="78" t="s">
        <v>75</v>
      </c>
      <c r="D11" s="79">
        <v>31568</v>
      </c>
      <c r="E11" s="80">
        <f t="shared" ca="1" si="0"/>
        <v>35</v>
      </c>
      <c r="F11" s="80" t="s">
        <v>205</v>
      </c>
      <c r="G11" s="78" t="s">
        <v>25</v>
      </c>
      <c r="H11" s="108" t="s">
        <v>206</v>
      </c>
      <c r="I11" s="78" t="s">
        <v>207</v>
      </c>
      <c r="J11" s="102" t="s">
        <v>208</v>
      </c>
      <c r="K11" s="78" t="s">
        <v>200</v>
      </c>
      <c r="L11" s="106">
        <v>43752</v>
      </c>
    </row>
    <row r="12" spans="1:12" ht="18.75" customHeight="1" x14ac:dyDescent="0.15">
      <c r="A12" s="78">
        <v>11</v>
      </c>
      <c r="B12" s="78" t="s">
        <v>57</v>
      </c>
      <c r="C12" s="78" t="s">
        <v>76</v>
      </c>
      <c r="D12" s="79">
        <v>22800</v>
      </c>
      <c r="E12" s="80">
        <f t="shared" ca="1" si="0"/>
        <v>59</v>
      </c>
      <c r="F12" s="80" t="s">
        <v>209</v>
      </c>
      <c r="G12" s="78" t="s">
        <v>25</v>
      </c>
      <c r="H12" s="108" t="s">
        <v>210</v>
      </c>
      <c r="I12" s="78" t="s">
        <v>211</v>
      </c>
      <c r="J12" s="102" t="s">
        <v>212</v>
      </c>
      <c r="K12" s="78" t="s">
        <v>213</v>
      </c>
      <c r="L12" s="106">
        <v>43802</v>
      </c>
    </row>
    <row r="13" spans="1:12" ht="18.75" hidden="1" customHeight="1" x14ac:dyDescent="0.15">
      <c r="A13" s="78">
        <v>12</v>
      </c>
      <c r="B13" s="78" t="s">
        <v>58</v>
      </c>
      <c r="C13" s="78" t="s">
        <v>77</v>
      </c>
      <c r="D13" s="79">
        <v>32617</v>
      </c>
      <c r="E13" s="80">
        <f t="shared" ca="1" si="0"/>
        <v>32</v>
      </c>
      <c r="F13" s="80" t="s">
        <v>214</v>
      </c>
      <c r="G13" s="78" t="s">
        <v>90</v>
      </c>
      <c r="H13" s="108" t="s">
        <v>215</v>
      </c>
      <c r="I13" s="78" t="s">
        <v>216</v>
      </c>
      <c r="J13" s="102" t="s">
        <v>217</v>
      </c>
      <c r="K13" s="78" t="s">
        <v>192</v>
      </c>
      <c r="L13" s="114">
        <v>43867</v>
      </c>
    </row>
    <row r="14" spans="1:12" ht="18.75" hidden="1" customHeight="1" x14ac:dyDescent="0.15">
      <c r="A14" s="78">
        <v>13</v>
      </c>
      <c r="B14" s="78" t="s">
        <v>59</v>
      </c>
      <c r="C14" s="78" t="s">
        <v>78</v>
      </c>
      <c r="D14" s="79">
        <v>33479</v>
      </c>
      <c r="E14" s="80">
        <f t="shared" ca="1" si="0"/>
        <v>30</v>
      </c>
      <c r="F14" s="80" t="s">
        <v>218</v>
      </c>
      <c r="G14" s="78" t="s">
        <v>91</v>
      </c>
      <c r="H14" s="108" t="s">
        <v>219</v>
      </c>
      <c r="I14" s="78" t="s">
        <v>220</v>
      </c>
      <c r="J14" s="102" t="s">
        <v>221</v>
      </c>
      <c r="K14" s="78" t="s">
        <v>244</v>
      </c>
      <c r="L14" s="114">
        <v>43913</v>
      </c>
    </row>
    <row r="15" spans="1:12" ht="18.75" customHeight="1" x14ac:dyDescent="0.15">
      <c r="A15" s="78">
        <v>14</v>
      </c>
      <c r="B15" s="78" t="s">
        <v>60</v>
      </c>
      <c r="C15" s="78" t="s">
        <v>79</v>
      </c>
      <c r="D15" s="79">
        <v>22737</v>
      </c>
      <c r="E15" s="80">
        <f t="shared" ca="1" si="0"/>
        <v>59</v>
      </c>
      <c r="F15" s="80" t="s">
        <v>222</v>
      </c>
      <c r="G15" s="78" t="s">
        <v>24</v>
      </c>
      <c r="H15" s="108" t="s">
        <v>223</v>
      </c>
      <c r="I15" s="78" t="s">
        <v>224</v>
      </c>
      <c r="J15" s="102" t="s">
        <v>225</v>
      </c>
      <c r="K15" s="78" t="s">
        <v>226</v>
      </c>
      <c r="L15" s="106">
        <v>43958</v>
      </c>
    </row>
    <row r="16" spans="1:12" ht="18.75" hidden="1" customHeight="1" x14ac:dyDescent="0.15">
      <c r="A16" s="78">
        <v>15</v>
      </c>
      <c r="B16" s="78" t="s">
        <v>61</v>
      </c>
      <c r="C16" s="78" t="s">
        <v>97</v>
      </c>
      <c r="D16" s="79">
        <v>34979</v>
      </c>
      <c r="E16" s="80">
        <f t="shared" ca="1" si="0"/>
        <v>26</v>
      </c>
      <c r="F16" s="80" t="s">
        <v>214</v>
      </c>
      <c r="G16" s="78" t="s">
        <v>90</v>
      </c>
      <c r="H16" s="108" t="s">
        <v>215</v>
      </c>
      <c r="I16" s="78" t="s">
        <v>216</v>
      </c>
      <c r="J16" s="102" t="s">
        <v>227</v>
      </c>
      <c r="K16" s="78" t="s">
        <v>213</v>
      </c>
      <c r="L16" s="114">
        <v>44013</v>
      </c>
    </row>
    <row r="17" spans="1:12" ht="18.75" hidden="1" customHeight="1" x14ac:dyDescent="0.15">
      <c r="A17" s="78">
        <v>16</v>
      </c>
      <c r="B17" s="78" t="s">
        <v>228</v>
      </c>
      <c r="C17" s="78" t="s">
        <v>80</v>
      </c>
      <c r="D17" s="79">
        <v>28989</v>
      </c>
      <c r="E17" s="80">
        <f t="shared" ca="1" si="0"/>
        <v>42</v>
      </c>
      <c r="F17" s="80" t="s">
        <v>229</v>
      </c>
      <c r="G17" s="1" t="s">
        <v>92</v>
      </c>
      <c r="H17" s="109" t="s">
        <v>230</v>
      </c>
      <c r="I17" s="78" t="s">
        <v>231</v>
      </c>
      <c r="J17" s="102" t="s">
        <v>232</v>
      </c>
      <c r="K17" s="78" t="s">
        <v>233</v>
      </c>
      <c r="L17" s="114">
        <v>44184</v>
      </c>
    </row>
    <row r="18" spans="1:12" ht="18.75" customHeight="1" x14ac:dyDescent="0.15">
      <c r="A18" s="78">
        <v>17</v>
      </c>
      <c r="B18" s="78" t="s">
        <v>64</v>
      </c>
      <c r="C18" s="1" t="s">
        <v>81</v>
      </c>
      <c r="D18" s="87">
        <v>31640</v>
      </c>
      <c r="E18" s="80">
        <f t="shared" ca="1" si="0"/>
        <v>35</v>
      </c>
      <c r="F18" s="80" t="s">
        <v>234</v>
      </c>
      <c r="G18" s="1" t="s">
        <v>25</v>
      </c>
      <c r="H18" s="109" t="s">
        <v>235</v>
      </c>
      <c r="I18" s="1" t="s">
        <v>236</v>
      </c>
      <c r="J18" s="102" t="s">
        <v>237</v>
      </c>
      <c r="K18" s="78" t="s">
        <v>255</v>
      </c>
      <c r="L18" s="106">
        <v>44206</v>
      </c>
    </row>
    <row r="19" spans="1:12" ht="18.75" hidden="1" customHeight="1" x14ac:dyDescent="0.15">
      <c r="A19" s="78">
        <v>18</v>
      </c>
      <c r="B19" s="78" t="s">
        <v>65</v>
      </c>
      <c r="C19" s="1" t="s">
        <v>82</v>
      </c>
      <c r="D19" s="87">
        <v>27232</v>
      </c>
      <c r="E19" s="80">
        <f t="shared" ca="1" si="0"/>
        <v>47</v>
      </c>
      <c r="F19" s="80" t="s">
        <v>238</v>
      </c>
      <c r="G19" s="1" t="s">
        <v>93</v>
      </c>
      <c r="H19" s="1" t="s">
        <v>239</v>
      </c>
      <c r="I19" s="1" t="s">
        <v>240</v>
      </c>
      <c r="J19" s="102" t="s">
        <v>241</v>
      </c>
      <c r="K19" s="78" t="s">
        <v>192</v>
      </c>
      <c r="L19" s="114">
        <v>44230</v>
      </c>
    </row>
    <row r="20" spans="1:12" ht="18.75" hidden="1" customHeight="1" x14ac:dyDescent="0.15">
      <c r="A20" s="78">
        <v>19</v>
      </c>
      <c r="B20" s="78" t="s">
        <v>66</v>
      </c>
      <c r="C20" s="1" t="s">
        <v>76</v>
      </c>
      <c r="D20" s="87">
        <v>20601</v>
      </c>
      <c r="E20" s="80">
        <f t="shared" ca="1" si="0"/>
        <v>65</v>
      </c>
      <c r="F20" s="80" t="s">
        <v>242</v>
      </c>
      <c r="G20" s="1" t="s">
        <v>26</v>
      </c>
      <c r="H20" s="1" t="s">
        <v>243</v>
      </c>
      <c r="I20" s="1" t="s">
        <v>203</v>
      </c>
      <c r="J20" s="102" t="s">
        <v>265</v>
      </c>
      <c r="K20" s="78" t="s">
        <v>244</v>
      </c>
      <c r="L20" s="114">
        <v>44312</v>
      </c>
    </row>
    <row r="21" spans="1:12" ht="18.75" hidden="1" customHeight="1" x14ac:dyDescent="0.15">
      <c r="A21" s="78">
        <v>20</v>
      </c>
      <c r="B21" s="78" t="s">
        <v>67</v>
      </c>
      <c r="C21" s="1" t="s">
        <v>83</v>
      </c>
      <c r="D21" s="87">
        <v>32961</v>
      </c>
      <c r="E21" s="80">
        <f t="shared" ca="1" si="0"/>
        <v>31</v>
      </c>
      <c r="F21" s="80" t="s">
        <v>245</v>
      </c>
      <c r="G21" s="1" t="s">
        <v>86</v>
      </c>
      <c r="H21" s="1" t="s">
        <v>246</v>
      </c>
      <c r="I21" s="1" t="s">
        <v>247</v>
      </c>
      <c r="J21" s="102" t="s">
        <v>248</v>
      </c>
      <c r="K21" s="78" t="s">
        <v>226</v>
      </c>
      <c r="L21" s="114">
        <v>44355</v>
      </c>
    </row>
    <row r="22" spans="1:12" ht="18.75" customHeight="1" x14ac:dyDescent="0.15">
      <c r="A22" s="78">
        <v>21</v>
      </c>
      <c r="B22" s="78" t="s">
        <v>68</v>
      </c>
      <c r="C22" s="1" t="s">
        <v>84</v>
      </c>
      <c r="D22" s="87">
        <v>31008</v>
      </c>
      <c r="E22" s="80">
        <f t="shared" ca="1" si="0"/>
        <v>37</v>
      </c>
      <c r="F22" s="80" t="s">
        <v>249</v>
      </c>
      <c r="G22" s="1" t="s">
        <v>24</v>
      </c>
      <c r="H22" s="1" t="s">
        <v>250</v>
      </c>
      <c r="I22" s="1" t="s">
        <v>251</v>
      </c>
      <c r="J22" s="102" t="s">
        <v>252</v>
      </c>
      <c r="K22" s="78" t="s">
        <v>255</v>
      </c>
      <c r="L22" s="107">
        <v>44422</v>
      </c>
    </row>
  </sheetData>
  <autoFilter ref="A1:L22" xr:uid="{00000000-0009-0000-0000-000001000000}">
    <filterColumn colId="6">
      <filters>
        <filter val="大阪府"/>
        <filter val="東京都"/>
      </filters>
    </filterColumn>
  </autoFilter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L22"/>
  <sheetViews>
    <sheetView workbookViewId="0">
      <selection activeCell="G11" sqref="G11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10.375" customWidth="1"/>
    <col min="8" max="8" width="25.375" customWidth="1"/>
    <col min="9" max="9" width="14" customWidth="1"/>
    <col min="10" max="10" width="13.125" customWidth="1"/>
    <col min="11" max="11" width="11" customWidth="1"/>
    <col min="12" max="12" width="12.125" style="98" customWidth="1"/>
  </cols>
  <sheetData>
    <row r="1" spans="1:12" ht="18.75" customHeight="1" x14ac:dyDescent="0.15">
      <c r="A1" s="81" t="s">
        <v>29</v>
      </c>
      <c r="B1" s="81" t="s">
        <v>47</v>
      </c>
      <c r="C1" s="77" t="s">
        <v>21</v>
      </c>
      <c r="D1" s="77" t="s">
        <v>27</v>
      </c>
      <c r="E1" s="77" t="s">
        <v>28</v>
      </c>
      <c r="F1" s="77" t="s">
        <v>165</v>
      </c>
      <c r="G1" s="77" t="s">
        <v>23</v>
      </c>
      <c r="H1" s="77" t="s">
        <v>94</v>
      </c>
      <c r="I1" s="77" t="s">
        <v>95</v>
      </c>
      <c r="J1" s="84" t="s">
        <v>166</v>
      </c>
      <c r="K1" s="113" t="s">
        <v>167</v>
      </c>
      <c r="L1" s="99" t="s">
        <v>121</v>
      </c>
    </row>
    <row r="2" spans="1:12" ht="18.75" hidden="1" customHeight="1" x14ac:dyDescent="0.15">
      <c r="A2" s="78">
        <v>1</v>
      </c>
      <c r="B2" s="78" t="s">
        <v>168</v>
      </c>
      <c r="C2" s="78" t="s">
        <v>69</v>
      </c>
      <c r="D2" s="79">
        <v>24833</v>
      </c>
      <c r="E2" s="80">
        <f t="shared" ref="E2:E22" ca="1" si="0">DATEDIF(D2,TODAY(),"Y")</f>
        <v>53</v>
      </c>
      <c r="F2" s="80" t="s">
        <v>169</v>
      </c>
      <c r="G2" s="78" t="s">
        <v>85</v>
      </c>
      <c r="H2" s="111" t="s">
        <v>170</v>
      </c>
      <c r="I2" s="1" t="s">
        <v>256</v>
      </c>
      <c r="J2" s="102" t="s">
        <v>257</v>
      </c>
      <c r="K2" s="78" t="s">
        <v>253</v>
      </c>
      <c r="L2" s="114">
        <v>42786</v>
      </c>
    </row>
    <row r="3" spans="1:12" ht="18.75" hidden="1" customHeight="1" x14ac:dyDescent="0.15">
      <c r="A3" s="78">
        <v>2</v>
      </c>
      <c r="B3" s="78" t="s">
        <v>48</v>
      </c>
      <c r="C3" s="78" t="s">
        <v>70</v>
      </c>
      <c r="D3" s="79">
        <v>25752</v>
      </c>
      <c r="E3" s="80">
        <f t="shared" ca="1" si="0"/>
        <v>51</v>
      </c>
      <c r="F3" s="80" t="s">
        <v>171</v>
      </c>
      <c r="G3" s="78" t="s">
        <v>86</v>
      </c>
      <c r="H3" s="109" t="s">
        <v>258</v>
      </c>
      <c r="I3" s="1" t="s">
        <v>173</v>
      </c>
      <c r="J3" s="102" t="s">
        <v>259</v>
      </c>
      <c r="K3" s="78" t="s">
        <v>226</v>
      </c>
      <c r="L3" s="114">
        <v>42959</v>
      </c>
    </row>
    <row r="4" spans="1:12" ht="18.75" customHeight="1" x14ac:dyDescent="0.15">
      <c r="A4" s="78">
        <v>3</v>
      </c>
      <c r="B4" s="78" t="s">
        <v>49</v>
      </c>
      <c r="C4" s="101" t="s">
        <v>98</v>
      </c>
      <c r="D4" s="79">
        <v>28115</v>
      </c>
      <c r="E4" s="80">
        <f ca="1">DATEDIF(D4,TODAY(),"Y")</f>
        <v>45</v>
      </c>
      <c r="F4" s="80" t="s">
        <v>175</v>
      </c>
      <c r="G4" s="78" t="s">
        <v>24</v>
      </c>
      <c r="H4" s="109" t="s">
        <v>260</v>
      </c>
      <c r="I4" s="1" t="s">
        <v>176</v>
      </c>
      <c r="J4" s="102" t="s">
        <v>261</v>
      </c>
      <c r="K4" s="78" t="s">
        <v>178</v>
      </c>
      <c r="L4" s="106">
        <v>43197</v>
      </c>
    </row>
    <row r="5" spans="1:12" ht="18.75" customHeight="1" x14ac:dyDescent="0.15">
      <c r="A5" s="78">
        <v>4</v>
      </c>
      <c r="B5" s="78" t="s">
        <v>50</v>
      </c>
      <c r="C5" s="78" t="s">
        <v>72</v>
      </c>
      <c r="D5" s="79">
        <v>34571</v>
      </c>
      <c r="E5" s="80">
        <f t="shared" ca="1" si="0"/>
        <v>27</v>
      </c>
      <c r="F5" s="80" t="s">
        <v>183</v>
      </c>
      <c r="G5" s="78" t="s">
        <v>25</v>
      </c>
      <c r="H5" s="108" t="s">
        <v>184</v>
      </c>
      <c r="I5" s="1" t="s">
        <v>185</v>
      </c>
      <c r="J5" s="102" t="s">
        <v>186</v>
      </c>
      <c r="K5" s="78" t="s">
        <v>187</v>
      </c>
      <c r="L5" s="106">
        <v>43281</v>
      </c>
    </row>
    <row r="6" spans="1:12" ht="18.75" hidden="1" customHeight="1" x14ac:dyDescent="0.15">
      <c r="A6" s="78">
        <v>5</v>
      </c>
      <c r="B6" s="78" t="s">
        <v>51</v>
      </c>
      <c r="C6" s="78" t="s">
        <v>73</v>
      </c>
      <c r="D6" s="79">
        <v>28263</v>
      </c>
      <c r="E6" s="80">
        <f t="shared" ca="1" si="0"/>
        <v>44</v>
      </c>
      <c r="F6" s="80" t="s">
        <v>188</v>
      </c>
      <c r="G6" s="78" t="s">
        <v>88</v>
      </c>
      <c r="H6" s="108" t="s">
        <v>189</v>
      </c>
      <c r="I6" s="78" t="s">
        <v>190</v>
      </c>
      <c r="J6" s="102" t="s">
        <v>191</v>
      </c>
      <c r="K6" s="78" t="s">
        <v>192</v>
      </c>
      <c r="L6" s="114">
        <v>43413</v>
      </c>
    </row>
    <row r="7" spans="1:12" ht="18.75" hidden="1" customHeight="1" x14ac:dyDescent="0.15">
      <c r="A7" s="78">
        <v>6</v>
      </c>
      <c r="B7" s="78" t="s">
        <v>52</v>
      </c>
      <c r="C7" s="78" t="s">
        <v>74</v>
      </c>
      <c r="D7" s="79">
        <v>29899</v>
      </c>
      <c r="E7" s="80">
        <f t="shared" ca="1" si="0"/>
        <v>40</v>
      </c>
      <c r="F7" s="80" t="s">
        <v>193</v>
      </c>
      <c r="G7" s="78" t="s">
        <v>89</v>
      </c>
      <c r="H7" s="108" t="s">
        <v>194</v>
      </c>
      <c r="I7" s="78" t="s">
        <v>195</v>
      </c>
      <c r="J7" s="102" t="s">
        <v>196</v>
      </c>
      <c r="K7" s="78" t="s">
        <v>197</v>
      </c>
      <c r="L7" s="114">
        <v>43493</v>
      </c>
    </row>
    <row r="8" spans="1:12" ht="18.75" customHeight="1" x14ac:dyDescent="0.15">
      <c r="A8" s="78">
        <v>7</v>
      </c>
      <c r="B8" s="78" t="s">
        <v>53</v>
      </c>
      <c r="C8" s="78" t="s">
        <v>96</v>
      </c>
      <c r="D8" s="79">
        <v>20901</v>
      </c>
      <c r="E8" s="80">
        <f t="shared" ca="1" si="0"/>
        <v>64</v>
      </c>
      <c r="F8" s="80" t="s">
        <v>198</v>
      </c>
      <c r="G8" s="78" t="s">
        <v>24</v>
      </c>
      <c r="H8" s="108" t="s">
        <v>263</v>
      </c>
      <c r="I8" s="78" t="s">
        <v>264</v>
      </c>
      <c r="J8" s="102" t="s">
        <v>199</v>
      </c>
      <c r="K8" s="78" t="s">
        <v>226</v>
      </c>
      <c r="L8" s="106">
        <v>43580</v>
      </c>
    </row>
    <row r="9" spans="1:12" ht="18.75" hidden="1" customHeight="1" x14ac:dyDescent="0.15">
      <c r="A9" s="78">
        <v>8</v>
      </c>
      <c r="B9" s="78" t="s">
        <v>54</v>
      </c>
      <c r="C9" s="78" t="s">
        <v>71</v>
      </c>
      <c r="D9" s="79">
        <v>26146</v>
      </c>
      <c r="E9" s="80">
        <f ca="1">DATEDIF(D9,TODAY(),"Y")</f>
        <v>50</v>
      </c>
      <c r="F9" s="80" t="s">
        <v>179</v>
      </c>
      <c r="G9" s="78" t="s">
        <v>87</v>
      </c>
      <c r="H9" s="109" t="s">
        <v>262</v>
      </c>
      <c r="I9" s="1" t="s">
        <v>181</v>
      </c>
      <c r="J9" s="102" t="s">
        <v>182</v>
      </c>
      <c r="K9" s="78" t="s">
        <v>178</v>
      </c>
      <c r="L9" s="114">
        <v>43590</v>
      </c>
    </row>
    <row r="10" spans="1:12" ht="18.75" hidden="1" customHeight="1" x14ac:dyDescent="0.15">
      <c r="A10" s="78">
        <v>9</v>
      </c>
      <c r="B10" s="78" t="s">
        <v>55</v>
      </c>
      <c r="C10" s="78" t="s">
        <v>99</v>
      </c>
      <c r="D10" s="79">
        <v>22037</v>
      </c>
      <c r="E10" s="80">
        <f t="shared" ca="1" si="0"/>
        <v>61</v>
      </c>
      <c r="F10" s="80" t="s">
        <v>201</v>
      </c>
      <c r="G10" s="78" t="s">
        <v>85</v>
      </c>
      <c r="H10" s="108" t="s">
        <v>202</v>
      </c>
      <c r="I10" s="78" t="s">
        <v>203</v>
      </c>
      <c r="J10" s="102" t="s">
        <v>204</v>
      </c>
      <c r="K10" s="78" t="s">
        <v>187</v>
      </c>
      <c r="L10" s="114">
        <v>43662</v>
      </c>
    </row>
    <row r="11" spans="1:12" ht="18.75" customHeight="1" x14ac:dyDescent="0.15">
      <c r="A11" s="78">
        <v>10</v>
      </c>
      <c r="B11" s="78" t="s">
        <v>56</v>
      </c>
      <c r="C11" s="78" t="s">
        <v>75</v>
      </c>
      <c r="D11" s="79">
        <v>31568</v>
      </c>
      <c r="E11" s="80">
        <f t="shared" ca="1" si="0"/>
        <v>35</v>
      </c>
      <c r="F11" s="80" t="s">
        <v>205</v>
      </c>
      <c r="G11" s="78" t="s">
        <v>25</v>
      </c>
      <c r="H11" s="108" t="s">
        <v>206</v>
      </c>
      <c r="I11" s="78" t="s">
        <v>207</v>
      </c>
      <c r="J11" s="102" t="s">
        <v>208</v>
      </c>
      <c r="K11" s="78" t="s">
        <v>200</v>
      </c>
      <c r="L11" s="106">
        <v>43752</v>
      </c>
    </row>
    <row r="12" spans="1:12" ht="18.75" customHeight="1" x14ac:dyDescent="0.15">
      <c r="A12" s="78">
        <v>11</v>
      </c>
      <c r="B12" s="78" t="s">
        <v>57</v>
      </c>
      <c r="C12" s="78" t="s">
        <v>76</v>
      </c>
      <c r="D12" s="79">
        <v>22800</v>
      </c>
      <c r="E12" s="80">
        <f t="shared" ca="1" si="0"/>
        <v>59</v>
      </c>
      <c r="F12" s="80" t="s">
        <v>209</v>
      </c>
      <c r="G12" s="78" t="s">
        <v>25</v>
      </c>
      <c r="H12" s="108" t="s">
        <v>210</v>
      </c>
      <c r="I12" s="78" t="s">
        <v>211</v>
      </c>
      <c r="J12" s="102" t="s">
        <v>212</v>
      </c>
      <c r="K12" s="78" t="s">
        <v>213</v>
      </c>
      <c r="L12" s="106">
        <v>43802</v>
      </c>
    </row>
    <row r="13" spans="1:12" ht="18.75" hidden="1" customHeight="1" x14ac:dyDescent="0.15">
      <c r="A13" s="78">
        <v>12</v>
      </c>
      <c r="B13" s="78" t="s">
        <v>58</v>
      </c>
      <c r="C13" s="78" t="s">
        <v>77</v>
      </c>
      <c r="D13" s="79">
        <v>32617</v>
      </c>
      <c r="E13" s="80">
        <f t="shared" ca="1" si="0"/>
        <v>32</v>
      </c>
      <c r="F13" s="80" t="s">
        <v>214</v>
      </c>
      <c r="G13" s="78" t="s">
        <v>90</v>
      </c>
      <c r="H13" s="108" t="s">
        <v>215</v>
      </c>
      <c r="I13" s="78" t="s">
        <v>216</v>
      </c>
      <c r="J13" s="102" t="s">
        <v>217</v>
      </c>
      <c r="K13" s="78" t="s">
        <v>192</v>
      </c>
      <c r="L13" s="114">
        <v>43867</v>
      </c>
    </row>
    <row r="14" spans="1:12" ht="18.75" hidden="1" customHeight="1" x14ac:dyDescent="0.15">
      <c r="A14" s="78">
        <v>13</v>
      </c>
      <c r="B14" s="78" t="s">
        <v>59</v>
      </c>
      <c r="C14" s="78" t="s">
        <v>78</v>
      </c>
      <c r="D14" s="79">
        <v>33479</v>
      </c>
      <c r="E14" s="80">
        <f t="shared" ca="1" si="0"/>
        <v>30</v>
      </c>
      <c r="F14" s="80" t="s">
        <v>218</v>
      </c>
      <c r="G14" s="78" t="s">
        <v>91</v>
      </c>
      <c r="H14" s="108" t="s">
        <v>219</v>
      </c>
      <c r="I14" s="78" t="s">
        <v>220</v>
      </c>
      <c r="J14" s="102" t="s">
        <v>221</v>
      </c>
      <c r="K14" s="78" t="s">
        <v>244</v>
      </c>
      <c r="L14" s="114">
        <v>43913</v>
      </c>
    </row>
    <row r="15" spans="1:12" ht="18.75" customHeight="1" x14ac:dyDescent="0.15">
      <c r="A15" s="78">
        <v>14</v>
      </c>
      <c r="B15" s="78" t="s">
        <v>60</v>
      </c>
      <c r="C15" s="78" t="s">
        <v>79</v>
      </c>
      <c r="D15" s="79">
        <v>22737</v>
      </c>
      <c r="E15" s="80">
        <f t="shared" ca="1" si="0"/>
        <v>59</v>
      </c>
      <c r="F15" s="80" t="s">
        <v>222</v>
      </c>
      <c r="G15" s="78" t="s">
        <v>24</v>
      </c>
      <c r="H15" s="108" t="s">
        <v>223</v>
      </c>
      <c r="I15" s="78" t="s">
        <v>224</v>
      </c>
      <c r="J15" s="102" t="s">
        <v>225</v>
      </c>
      <c r="K15" s="78" t="s">
        <v>226</v>
      </c>
      <c r="L15" s="106">
        <v>43958</v>
      </c>
    </row>
    <row r="16" spans="1:12" ht="18.75" hidden="1" customHeight="1" x14ac:dyDescent="0.15">
      <c r="A16" s="78">
        <v>15</v>
      </c>
      <c r="B16" s="78" t="s">
        <v>61</v>
      </c>
      <c r="C16" s="78" t="s">
        <v>97</v>
      </c>
      <c r="D16" s="79">
        <v>34979</v>
      </c>
      <c r="E16" s="80">
        <f t="shared" ca="1" si="0"/>
        <v>26</v>
      </c>
      <c r="F16" s="80" t="s">
        <v>214</v>
      </c>
      <c r="G16" s="78" t="s">
        <v>90</v>
      </c>
      <c r="H16" s="108" t="s">
        <v>215</v>
      </c>
      <c r="I16" s="78" t="s">
        <v>216</v>
      </c>
      <c r="J16" s="102" t="s">
        <v>227</v>
      </c>
      <c r="K16" s="78" t="s">
        <v>213</v>
      </c>
      <c r="L16" s="114">
        <v>44013</v>
      </c>
    </row>
    <row r="17" spans="1:12" ht="18.75" hidden="1" customHeight="1" x14ac:dyDescent="0.15">
      <c r="A17" s="78">
        <v>16</v>
      </c>
      <c r="B17" s="78" t="s">
        <v>228</v>
      </c>
      <c r="C17" s="78" t="s">
        <v>80</v>
      </c>
      <c r="D17" s="79">
        <v>28989</v>
      </c>
      <c r="E17" s="80">
        <f t="shared" ca="1" si="0"/>
        <v>42</v>
      </c>
      <c r="F17" s="80" t="s">
        <v>229</v>
      </c>
      <c r="G17" s="1" t="s">
        <v>92</v>
      </c>
      <c r="H17" s="109" t="s">
        <v>230</v>
      </c>
      <c r="I17" s="78" t="s">
        <v>231</v>
      </c>
      <c r="J17" s="102" t="s">
        <v>232</v>
      </c>
      <c r="K17" s="78" t="s">
        <v>233</v>
      </c>
      <c r="L17" s="114">
        <v>44184</v>
      </c>
    </row>
    <row r="18" spans="1:12" ht="18.75" customHeight="1" x14ac:dyDescent="0.15">
      <c r="A18" s="78">
        <v>17</v>
      </c>
      <c r="B18" s="78" t="s">
        <v>64</v>
      </c>
      <c r="C18" s="1" t="s">
        <v>81</v>
      </c>
      <c r="D18" s="87">
        <v>31640</v>
      </c>
      <c r="E18" s="80">
        <f t="shared" ca="1" si="0"/>
        <v>35</v>
      </c>
      <c r="F18" s="80" t="s">
        <v>234</v>
      </c>
      <c r="G18" s="1" t="s">
        <v>25</v>
      </c>
      <c r="H18" s="109" t="s">
        <v>235</v>
      </c>
      <c r="I18" s="1" t="s">
        <v>236</v>
      </c>
      <c r="J18" s="102" t="s">
        <v>237</v>
      </c>
      <c r="K18" s="78" t="s">
        <v>255</v>
      </c>
      <c r="L18" s="106">
        <v>44206</v>
      </c>
    </row>
    <row r="19" spans="1:12" ht="18.75" hidden="1" customHeight="1" x14ac:dyDescent="0.15">
      <c r="A19" s="78">
        <v>18</v>
      </c>
      <c r="B19" s="78" t="s">
        <v>65</v>
      </c>
      <c r="C19" s="1" t="s">
        <v>82</v>
      </c>
      <c r="D19" s="87">
        <v>27232</v>
      </c>
      <c r="E19" s="80">
        <f t="shared" ca="1" si="0"/>
        <v>47</v>
      </c>
      <c r="F19" s="80" t="s">
        <v>238</v>
      </c>
      <c r="G19" s="1" t="s">
        <v>93</v>
      </c>
      <c r="H19" s="1" t="s">
        <v>239</v>
      </c>
      <c r="I19" s="1" t="s">
        <v>240</v>
      </c>
      <c r="J19" s="102" t="s">
        <v>241</v>
      </c>
      <c r="K19" s="78" t="s">
        <v>192</v>
      </c>
      <c r="L19" s="114">
        <v>44230</v>
      </c>
    </row>
    <row r="20" spans="1:12" ht="18.75" hidden="1" customHeight="1" x14ac:dyDescent="0.15">
      <c r="A20" s="78">
        <v>19</v>
      </c>
      <c r="B20" s="78" t="s">
        <v>66</v>
      </c>
      <c r="C20" s="1" t="s">
        <v>76</v>
      </c>
      <c r="D20" s="87">
        <v>20601</v>
      </c>
      <c r="E20" s="80">
        <f t="shared" ca="1" si="0"/>
        <v>65</v>
      </c>
      <c r="F20" s="80" t="s">
        <v>242</v>
      </c>
      <c r="G20" s="1" t="s">
        <v>26</v>
      </c>
      <c r="H20" s="1" t="s">
        <v>243</v>
      </c>
      <c r="I20" s="1" t="s">
        <v>203</v>
      </c>
      <c r="J20" s="102" t="s">
        <v>265</v>
      </c>
      <c r="K20" s="78" t="s">
        <v>244</v>
      </c>
      <c r="L20" s="114">
        <v>44312</v>
      </c>
    </row>
    <row r="21" spans="1:12" ht="18.75" hidden="1" customHeight="1" x14ac:dyDescent="0.15">
      <c r="A21" s="78">
        <v>20</v>
      </c>
      <c r="B21" s="78" t="s">
        <v>67</v>
      </c>
      <c r="C21" s="1" t="s">
        <v>83</v>
      </c>
      <c r="D21" s="87">
        <v>32961</v>
      </c>
      <c r="E21" s="80">
        <f t="shared" ca="1" si="0"/>
        <v>31</v>
      </c>
      <c r="F21" s="80" t="s">
        <v>245</v>
      </c>
      <c r="G21" s="1" t="s">
        <v>86</v>
      </c>
      <c r="H21" s="1" t="s">
        <v>246</v>
      </c>
      <c r="I21" s="1" t="s">
        <v>247</v>
      </c>
      <c r="J21" s="102" t="s">
        <v>248</v>
      </c>
      <c r="K21" s="78" t="s">
        <v>226</v>
      </c>
      <c r="L21" s="114">
        <v>44355</v>
      </c>
    </row>
    <row r="22" spans="1:12" ht="18.75" customHeight="1" x14ac:dyDescent="0.15">
      <c r="A22" s="78">
        <v>21</v>
      </c>
      <c r="B22" s="78" t="s">
        <v>68</v>
      </c>
      <c r="C22" s="1" t="s">
        <v>84</v>
      </c>
      <c r="D22" s="87">
        <v>31008</v>
      </c>
      <c r="E22" s="80">
        <f t="shared" ca="1" si="0"/>
        <v>37</v>
      </c>
      <c r="F22" s="80" t="s">
        <v>249</v>
      </c>
      <c r="G22" s="1" t="s">
        <v>24</v>
      </c>
      <c r="H22" s="1" t="s">
        <v>250</v>
      </c>
      <c r="I22" s="1" t="s">
        <v>251</v>
      </c>
      <c r="J22" s="102" t="s">
        <v>252</v>
      </c>
      <c r="K22" s="78" t="s">
        <v>255</v>
      </c>
      <c r="L22" s="107">
        <v>44422</v>
      </c>
    </row>
  </sheetData>
  <autoFilter ref="A1:L22" xr:uid="{00000000-0009-0000-0000-000001000000}">
    <filterColumn colId="6">
      <filters>
        <filter val="大阪府"/>
        <filter val="東京都"/>
      </filters>
    </filterColumn>
  </autoFilter>
  <phoneticPr fontId="2"/>
  <pageMargins left="0.7" right="0.7" top="0.75" bottom="0.75" header="0.3" footer="0.3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4EF65-CCB2-4360-A398-D747E5DB4566}">
  <dimension ref="A1:L9"/>
  <sheetViews>
    <sheetView workbookViewId="0">
      <selection activeCell="H27" sqref="H27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10.375" customWidth="1"/>
    <col min="8" max="8" width="25.375" customWidth="1"/>
    <col min="9" max="9" width="14" customWidth="1"/>
    <col min="10" max="10" width="13.125" customWidth="1"/>
    <col min="11" max="11" width="11" customWidth="1"/>
    <col min="12" max="12" width="12.125" customWidth="1"/>
  </cols>
  <sheetData>
    <row r="1" spans="1:12" ht="18.75" customHeight="1" x14ac:dyDescent="0.15">
      <c r="A1" s="81" t="s">
        <v>29</v>
      </c>
      <c r="B1" s="81" t="s">
        <v>47</v>
      </c>
      <c r="C1" s="77" t="s">
        <v>21</v>
      </c>
      <c r="D1" s="77" t="s">
        <v>27</v>
      </c>
      <c r="E1" s="77" t="s">
        <v>28</v>
      </c>
      <c r="F1" s="77" t="s">
        <v>165</v>
      </c>
      <c r="G1" s="77" t="s">
        <v>23</v>
      </c>
      <c r="H1" s="77" t="s">
        <v>94</v>
      </c>
      <c r="I1" s="77" t="s">
        <v>95</v>
      </c>
      <c r="J1" s="84" t="s">
        <v>166</v>
      </c>
      <c r="K1" s="113" t="s">
        <v>167</v>
      </c>
      <c r="L1" s="99" t="s">
        <v>121</v>
      </c>
    </row>
    <row r="2" spans="1:12" ht="18.75" customHeight="1" x14ac:dyDescent="0.15">
      <c r="A2" s="78">
        <v>3</v>
      </c>
      <c r="B2" s="78" t="s">
        <v>49</v>
      </c>
      <c r="C2" s="101" t="s">
        <v>98</v>
      </c>
      <c r="D2" s="79">
        <v>28115</v>
      </c>
      <c r="E2" s="80">
        <v>44</v>
      </c>
      <c r="F2" s="80" t="s">
        <v>175</v>
      </c>
      <c r="G2" s="78" t="s">
        <v>24</v>
      </c>
      <c r="H2" s="109" t="s">
        <v>260</v>
      </c>
      <c r="I2" s="1" t="s">
        <v>176</v>
      </c>
      <c r="J2" s="102" t="s">
        <v>177</v>
      </c>
      <c r="K2" s="78" t="s">
        <v>178</v>
      </c>
      <c r="L2" s="106">
        <v>43197</v>
      </c>
    </row>
    <row r="3" spans="1:12" ht="18.75" customHeight="1" x14ac:dyDescent="0.15">
      <c r="A3" s="78">
        <v>4</v>
      </c>
      <c r="B3" s="78" t="s">
        <v>50</v>
      </c>
      <c r="C3" s="78" t="s">
        <v>72</v>
      </c>
      <c r="D3" s="79">
        <v>34571</v>
      </c>
      <c r="E3" s="80">
        <v>27</v>
      </c>
      <c r="F3" s="80" t="s">
        <v>183</v>
      </c>
      <c r="G3" s="78" t="s">
        <v>25</v>
      </c>
      <c r="H3" s="108" t="s">
        <v>184</v>
      </c>
      <c r="I3" s="1" t="s">
        <v>185</v>
      </c>
      <c r="J3" s="102" t="s">
        <v>186</v>
      </c>
      <c r="K3" s="78" t="s">
        <v>187</v>
      </c>
      <c r="L3" s="106">
        <v>43281</v>
      </c>
    </row>
    <row r="4" spans="1:12" ht="18.75" customHeight="1" x14ac:dyDescent="0.15">
      <c r="A4" s="78">
        <v>7</v>
      </c>
      <c r="B4" s="78" t="s">
        <v>53</v>
      </c>
      <c r="C4" s="78" t="s">
        <v>96</v>
      </c>
      <c r="D4" s="79">
        <v>20901</v>
      </c>
      <c r="E4" s="80">
        <v>64</v>
      </c>
      <c r="F4" s="80" t="s">
        <v>198</v>
      </c>
      <c r="G4" s="78" t="s">
        <v>24</v>
      </c>
      <c r="H4" s="108" t="s">
        <v>263</v>
      </c>
      <c r="I4" s="78" t="s">
        <v>264</v>
      </c>
      <c r="J4" s="102" t="s">
        <v>199</v>
      </c>
      <c r="K4" s="78" t="s">
        <v>226</v>
      </c>
      <c r="L4" s="106">
        <v>43580</v>
      </c>
    </row>
    <row r="5" spans="1:12" ht="18.75" customHeight="1" x14ac:dyDescent="0.15">
      <c r="A5" s="78">
        <v>10</v>
      </c>
      <c r="B5" s="78" t="s">
        <v>56</v>
      </c>
      <c r="C5" s="78" t="s">
        <v>75</v>
      </c>
      <c r="D5" s="79">
        <v>31568</v>
      </c>
      <c r="E5" s="80">
        <v>35</v>
      </c>
      <c r="F5" s="80" t="s">
        <v>205</v>
      </c>
      <c r="G5" s="78" t="s">
        <v>25</v>
      </c>
      <c r="H5" s="108" t="s">
        <v>206</v>
      </c>
      <c r="I5" s="78" t="s">
        <v>207</v>
      </c>
      <c r="J5" s="102" t="s">
        <v>208</v>
      </c>
      <c r="K5" s="78" t="s">
        <v>200</v>
      </c>
      <c r="L5" s="106">
        <v>43752</v>
      </c>
    </row>
    <row r="6" spans="1:12" ht="18.75" customHeight="1" x14ac:dyDescent="0.15">
      <c r="A6" s="78">
        <v>11</v>
      </c>
      <c r="B6" s="78" t="s">
        <v>57</v>
      </c>
      <c r="C6" s="78" t="s">
        <v>76</v>
      </c>
      <c r="D6" s="79">
        <v>22800</v>
      </c>
      <c r="E6" s="80">
        <v>59</v>
      </c>
      <c r="F6" s="80" t="s">
        <v>209</v>
      </c>
      <c r="G6" s="78" t="s">
        <v>25</v>
      </c>
      <c r="H6" s="108" t="s">
        <v>210</v>
      </c>
      <c r="I6" s="78" t="s">
        <v>211</v>
      </c>
      <c r="J6" s="102" t="s">
        <v>212</v>
      </c>
      <c r="K6" s="78" t="s">
        <v>213</v>
      </c>
      <c r="L6" s="106">
        <v>43802</v>
      </c>
    </row>
    <row r="7" spans="1:12" ht="18.75" customHeight="1" x14ac:dyDescent="0.15">
      <c r="A7" s="78">
        <v>14</v>
      </c>
      <c r="B7" s="78" t="s">
        <v>60</v>
      </c>
      <c r="C7" s="78" t="s">
        <v>79</v>
      </c>
      <c r="D7" s="79">
        <v>22737</v>
      </c>
      <c r="E7" s="80">
        <v>59</v>
      </c>
      <c r="F7" s="80" t="s">
        <v>222</v>
      </c>
      <c r="G7" s="78" t="s">
        <v>24</v>
      </c>
      <c r="H7" s="108" t="s">
        <v>223</v>
      </c>
      <c r="I7" s="78" t="s">
        <v>224</v>
      </c>
      <c r="J7" s="102" t="s">
        <v>225</v>
      </c>
      <c r="K7" s="78" t="s">
        <v>226</v>
      </c>
      <c r="L7" s="106">
        <v>43958</v>
      </c>
    </row>
    <row r="8" spans="1:12" ht="18.75" customHeight="1" x14ac:dyDescent="0.15">
      <c r="A8" s="78">
        <v>17</v>
      </c>
      <c r="B8" s="78" t="s">
        <v>64</v>
      </c>
      <c r="C8" s="1" t="s">
        <v>81</v>
      </c>
      <c r="D8" s="87">
        <v>31640</v>
      </c>
      <c r="E8" s="80">
        <v>35</v>
      </c>
      <c r="F8" s="80" t="s">
        <v>234</v>
      </c>
      <c r="G8" s="1" t="s">
        <v>25</v>
      </c>
      <c r="H8" s="109" t="s">
        <v>235</v>
      </c>
      <c r="I8" s="1" t="s">
        <v>236</v>
      </c>
      <c r="J8" s="102" t="s">
        <v>237</v>
      </c>
      <c r="K8" s="78" t="s">
        <v>255</v>
      </c>
      <c r="L8" s="106">
        <v>44206</v>
      </c>
    </row>
    <row r="9" spans="1:12" ht="18.75" customHeight="1" x14ac:dyDescent="0.15">
      <c r="A9" s="78">
        <v>21</v>
      </c>
      <c r="B9" s="78" t="s">
        <v>68</v>
      </c>
      <c r="C9" s="1" t="s">
        <v>84</v>
      </c>
      <c r="D9" s="87">
        <v>31008</v>
      </c>
      <c r="E9" s="80">
        <v>37</v>
      </c>
      <c r="F9" s="80" t="s">
        <v>249</v>
      </c>
      <c r="G9" s="1" t="s">
        <v>24</v>
      </c>
      <c r="H9" s="1" t="s">
        <v>250</v>
      </c>
      <c r="I9" s="1" t="s">
        <v>251</v>
      </c>
      <c r="J9" s="102" t="s">
        <v>252</v>
      </c>
      <c r="K9" s="78" t="s">
        <v>255</v>
      </c>
      <c r="L9" s="107">
        <v>44422</v>
      </c>
    </row>
  </sheetData>
  <phoneticPr fontId="2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5755A-B92D-44C6-915A-EF10BF6D64BF}">
  <dimension ref="A1:R22"/>
  <sheetViews>
    <sheetView topLeftCell="D1" zoomScaleNormal="100" workbookViewId="0">
      <selection activeCell="M17" sqref="M17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30.75" customWidth="1"/>
    <col min="8" max="8" width="14" customWidth="1"/>
    <col min="9" max="9" width="13.125" customWidth="1"/>
    <col min="10" max="10" width="11" customWidth="1"/>
    <col min="11" max="11" width="12.125" style="116" customWidth="1"/>
    <col min="12" max="12" width="6.875" customWidth="1"/>
    <col min="13" max="13" width="8.375" customWidth="1"/>
    <col min="14" max="14" width="6.25" customWidth="1"/>
    <col min="15" max="15" width="8" customWidth="1"/>
    <col min="16" max="16" width="12.125" customWidth="1"/>
    <col min="17" max="17" width="11.25" customWidth="1"/>
    <col min="18" max="18" width="14.75" customWidth="1"/>
  </cols>
  <sheetData>
    <row r="1" spans="1:18" ht="18.75" customHeight="1" x14ac:dyDescent="0.15">
      <c r="A1" s="81" t="s">
        <v>29</v>
      </c>
      <c r="B1" s="81" t="s">
        <v>267</v>
      </c>
      <c r="C1" s="77" t="s">
        <v>21</v>
      </c>
      <c r="D1" s="77" t="s">
        <v>27</v>
      </c>
      <c r="E1" s="77" t="s">
        <v>28</v>
      </c>
      <c r="F1" s="77" t="s">
        <v>165</v>
      </c>
      <c r="G1" s="81" t="s">
        <v>22</v>
      </c>
      <c r="H1" s="77" t="s">
        <v>95</v>
      </c>
      <c r="I1" s="77" t="s">
        <v>166</v>
      </c>
      <c r="J1" s="77" t="s">
        <v>167</v>
      </c>
      <c r="K1" s="77" t="s">
        <v>121</v>
      </c>
      <c r="N1" s="76"/>
      <c r="O1" s="105">
        <v>5</v>
      </c>
      <c r="P1" s="105" t="s">
        <v>409</v>
      </c>
    </row>
    <row r="2" spans="1:18" ht="18.75" customHeight="1" x14ac:dyDescent="0.15">
      <c r="A2" s="1">
        <f>IF(B2="","",SUBTOTAL(103,$B$2:B2))</f>
        <v>1</v>
      </c>
      <c r="B2" s="1" t="s">
        <v>168</v>
      </c>
      <c r="C2" s="1" t="s">
        <v>69</v>
      </c>
      <c r="D2" s="87">
        <v>24833</v>
      </c>
      <c r="E2" s="127">
        <f t="shared" ref="E2:E22" ca="1" si="0">DATEDIF(D2,TODAY(),"Y")</f>
        <v>53</v>
      </c>
      <c r="F2" s="127" t="s">
        <v>169</v>
      </c>
      <c r="G2" s="111" t="s">
        <v>268</v>
      </c>
      <c r="H2" s="1" t="s">
        <v>256</v>
      </c>
      <c r="I2" s="102" t="s">
        <v>257</v>
      </c>
      <c r="J2" s="1" t="s">
        <v>253</v>
      </c>
      <c r="K2" s="122">
        <v>42786</v>
      </c>
      <c r="M2" t="b">
        <f>MONTH(D2)=$O$1</f>
        <v>0</v>
      </c>
      <c r="N2" s="76"/>
      <c r="O2" s="77" t="s">
        <v>267</v>
      </c>
      <c r="P2" s="77" t="s">
        <v>166</v>
      </c>
      <c r="Q2" s="77" t="s">
        <v>21</v>
      </c>
      <c r="R2" s="77" t="s">
        <v>95</v>
      </c>
    </row>
    <row r="3" spans="1:18" ht="18.75" customHeight="1" x14ac:dyDescent="0.15">
      <c r="A3" s="1">
        <f>IF(B3="","",SUBTOTAL(103,$B$2:B3))</f>
        <v>2</v>
      </c>
      <c r="B3" s="1" t="s">
        <v>48</v>
      </c>
      <c r="C3" s="1" t="s">
        <v>70</v>
      </c>
      <c r="D3" s="87">
        <v>25752</v>
      </c>
      <c r="E3" s="127">
        <f t="shared" ca="1" si="0"/>
        <v>51</v>
      </c>
      <c r="F3" s="127" t="s">
        <v>171</v>
      </c>
      <c r="G3" s="111" t="s">
        <v>271</v>
      </c>
      <c r="H3" s="1" t="s">
        <v>173</v>
      </c>
      <c r="I3" s="102" t="s">
        <v>174</v>
      </c>
      <c r="J3" s="1" t="s">
        <v>226</v>
      </c>
      <c r="K3" s="122">
        <v>42959</v>
      </c>
      <c r="O3" s="1" t="s">
        <v>51</v>
      </c>
      <c r="P3" s="102" t="s">
        <v>191</v>
      </c>
      <c r="Q3" s="1" t="s">
        <v>73</v>
      </c>
      <c r="R3" s="1" t="s">
        <v>190</v>
      </c>
    </row>
    <row r="4" spans="1:18" ht="18.75" customHeight="1" x14ac:dyDescent="0.15">
      <c r="A4" s="1">
        <f>IF(B4="","",SUBTOTAL(103,$B$2:B4))</f>
        <v>3</v>
      </c>
      <c r="B4" s="1" t="s">
        <v>49</v>
      </c>
      <c r="C4" s="111" t="s">
        <v>98</v>
      </c>
      <c r="D4" s="87">
        <v>28115</v>
      </c>
      <c r="E4" s="127">
        <f t="shared" ca="1" si="0"/>
        <v>45</v>
      </c>
      <c r="F4" s="127" t="s">
        <v>175</v>
      </c>
      <c r="G4" s="111" t="s">
        <v>273</v>
      </c>
      <c r="H4" s="1" t="s">
        <v>176</v>
      </c>
      <c r="I4" s="102" t="s">
        <v>177</v>
      </c>
      <c r="J4" s="1" t="s">
        <v>178</v>
      </c>
      <c r="K4" s="122">
        <v>43197</v>
      </c>
      <c r="O4" s="1" t="s">
        <v>55</v>
      </c>
      <c r="P4" s="102" t="s">
        <v>204</v>
      </c>
      <c r="Q4" s="1" t="s">
        <v>99</v>
      </c>
      <c r="R4" s="1" t="s">
        <v>203</v>
      </c>
    </row>
    <row r="5" spans="1:18" ht="18.75" customHeight="1" x14ac:dyDescent="0.15">
      <c r="A5" s="1">
        <f>IF(B5="","",SUBTOTAL(103,$B$2:B5))</f>
        <v>4</v>
      </c>
      <c r="B5" s="1" t="s">
        <v>50</v>
      </c>
      <c r="C5" s="1" t="s">
        <v>72</v>
      </c>
      <c r="D5" s="87">
        <v>34571</v>
      </c>
      <c r="E5" s="127">
        <f t="shared" ca="1" si="0"/>
        <v>27</v>
      </c>
      <c r="F5" s="127" t="s">
        <v>183</v>
      </c>
      <c r="G5" s="111" t="s">
        <v>277</v>
      </c>
      <c r="H5" s="1" t="s">
        <v>185</v>
      </c>
      <c r="I5" s="102" t="s">
        <v>186</v>
      </c>
      <c r="J5" s="1" t="s">
        <v>187</v>
      </c>
      <c r="K5" s="122">
        <v>43281</v>
      </c>
      <c r="N5" s="76"/>
      <c r="O5" s="1" t="s">
        <v>62</v>
      </c>
      <c r="P5" s="102" t="s">
        <v>232</v>
      </c>
      <c r="Q5" s="1" t="s">
        <v>80</v>
      </c>
      <c r="R5" s="1" t="s">
        <v>231</v>
      </c>
    </row>
    <row r="6" spans="1:18" ht="18.75" customHeight="1" x14ac:dyDescent="0.15">
      <c r="A6" s="1">
        <f>IF(B6="","",SUBTOTAL(103,$B$2:B6))</f>
        <v>5</v>
      </c>
      <c r="B6" s="1" t="s">
        <v>51</v>
      </c>
      <c r="C6" s="1" t="s">
        <v>73</v>
      </c>
      <c r="D6" s="87">
        <v>28263</v>
      </c>
      <c r="E6" s="127">
        <f t="shared" ca="1" si="0"/>
        <v>44</v>
      </c>
      <c r="F6" s="127" t="s">
        <v>188</v>
      </c>
      <c r="G6" s="111" t="s">
        <v>279</v>
      </c>
      <c r="H6" s="1" t="s">
        <v>190</v>
      </c>
      <c r="I6" s="102" t="s">
        <v>191</v>
      </c>
      <c r="J6" s="1" t="s">
        <v>192</v>
      </c>
      <c r="K6" s="122">
        <v>43413</v>
      </c>
      <c r="O6" s="1" t="s">
        <v>65</v>
      </c>
      <c r="P6" s="102" t="s">
        <v>265</v>
      </c>
      <c r="Q6" s="1" t="s">
        <v>76</v>
      </c>
      <c r="R6" s="1" t="s">
        <v>203</v>
      </c>
    </row>
    <row r="7" spans="1:18" ht="18.75" customHeight="1" x14ac:dyDescent="0.15">
      <c r="A7" s="1">
        <f>IF(B7="","",SUBTOTAL(103,$B$2:B7))</f>
        <v>6</v>
      </c>
      <c r="B7" s="1" t="s">
        <v>52</v>
      </c>
      <c r="C7" s="1" t="s">
        <v>74</v>
      </c>
      <c r="D7" s="87">
        <v>29899</v>
      </c>
      <c r="E7" s="127">
        <f t="shared" ca="1" si="0"/>
        <v>40</v>
      </c>
      <c r="F7" s="127" t="s">
        <v>193</v>
      </c>
      <c r="G7" s="111" t="s">
        <v>281</v>
      </c>
      <c r="H7" s="1" t="s">
        <v>195</v>
      </c>
      <c r="I7" s="102" t="s">
        <v>196</v>
      </c>
      <c r="J7" s="1" t="s">
        <v>197</v>
      </c>
      <c r="K7" s="122">
        <v>43493</v>
      </c>
    </row>
    <row r="8" spans="1:18" ht="18.75" customHeight="1" x14ac:dyDescent="0.15">
      <c r="A8" s="1">
        <f>IF(B8="","",SUBTOTAL(103,$B$2:B8))</f>
        <v>7</v>
      </c>
      <c r="B8" s="1" t="s">
        <v>53</v>
      </c>
      <c r="C8" s="1" t="s">
        <v>96</v>
      </c>
      <c r="D8" s="87">
        <v>20901</v>
      </c>
      <c r="E8" s="127">
        <f t="shared" ca="1" si="0"/>
        <v>64</v>
      </c>
      <c r="F8" s="127" t="s">
        <v>198</v>
      </c>
      <c r="G8" s="111" t="s">
        <v>283</v>
      </c>
      <c r="H8" s="1" t="s">
        <v>264</v>
      </c>
      <c r="I8" s="102" t="s">
        <v>199</v>
      </c>
      <c r="J8" s="1" t="s">
        <v>226</v>
      </c>
      <c r="K8" s="122">
        <v>43580</v>
      </c>
    </row>
    <row r="9" spans="1:18" ht="18.75" customHeight="1" x14ac:dyDescent="0.15">
      <c r="A9" s="1">
        <f>IF(B9="","",SUBTOTAL(103,$B$2:B9))</f>
        <v>8</v>
      </c>
      <c r="B9" s="1" t="s">
        <v>54</v>
      </c>
      <c r="C9" s="1" t="s">
        <v>71</v>
      </c>
      <c r="D9" s="87">
        <v>26146</v>
      </c>
      <c r="E9" s="127">
        <f t="shared" ca="1" si="0"/>
        <v>50</v>
      </c>
      <c r="F9" s="127" t="s">
        <v>179</v>
      </c>
      <c r="G9" s="111" t="s">
        <v>275</v>
      </c>
      <c r="H9" s="1" t="s">
        <v>181</v>
      </c>
      <c r="I9" s="102" t="s">
        <v>182</v>
      </c>
      <c r="J9" s="1" t="s">
        <v>178</v>
      </c>
      <c r="K9" s="122">
        <v>43590</v>
      </c>
    </row>
    <row r="10" spans="1:18" ht="18.75" customHeight="1" x14ac:dyDescent="0.15">
      <c r="A10" s="1">
        <f>IF(B10="","",SUBTOTAL(103,$B$2:B10))</f>
        <v>9</v>
      </c>
      <c r="B10" s="1" t="s">
        <v>55</v>
      </c>
      <c r="C10" s="1" t="s">
        <v>99</v>
      </c>
      <c r="D10" s="87">
        <v>22037</v>
      </c>
      <c r="E10" s="127">
        <f t="shared" ca="1" si="0"/>
        <v>61</v>
      </c>
      <c r="F10" s="127" t="s">
        <v>201</v>
      </c>
      <c r="G10" s="111" t="s">
        <v>286</v>
      </c>
      <c r="H10" s="1" t="s">
        <v>203</v>
      </c>
      <c r="I10" s="102" t="s">
        <v>204</v>
      </c>
      <c r="J10" s="1" t="s">
        <v>187</v>
      </c>
      <c r="K10" s="122">
        <v>43662</v>
      </c>
    </row>
    <row r="11" spans="1:18" ht="18.75" customHeight="1" x14ac:dyDescent="0.15">
      <c r="A11" s="1">
        <f>IF(B11="","",SUBTOTAL(103,$B$2:B11))</f>
        <v>10</v>
      </c>
      <c r="B11" s="1" t="s">
        <v>56</v>
      </c>
      <c r="C11" s="1" t="s">
        <v>75</v>
      </c>
      <c r="D11" s="87">
        <v>31568</v>
      </c>
      <c r="E11" s="127">
        <f t="shared" ca="1" si="0"/>
        <v>35</v>
      </c>
      <c r="F11" s="127" t="s">
        <v>205</v>
      </c>
      <c r="G11" s="111" t="s">
        <v>288</v>
      </c>
      <c r="H11" s="1" t="s">
        <v>207</v>
      </c>
      <c r="I11" s="102" t="s">
        <v>208</v>
      </c>
      <c r="J11" s="1" t="s">
        <v>200</v>
      </c>
      <c r="K11" s="122">
        <v>43752</v>
      </c>
    </row>
    <row r="12" spans="1:18" ht="18.75" customHeight="1" x14ac:dyDescent="0.15">
      <c r="A12" s="1">
        <f>IF(B12="","",SUBTOTAL(103,$B$2:B12))</f>
        <v>11</v>
      </c>
      <c r="B12" s="1" t="s">
        <v>57</v>
      </c>
      <c r="C12" s="1" t="s">
        <v>76</v>
      </c>
      <c r="D12" s="87">
        <v>22800</v>
      </c>
      <c r="E12" s="127">
        <f t="shared" ca="1" si="0"/>
        <v>59</v>
      </c>
      <c r="F12" s="127" t="s">
        <v>209</v>
      </c>
      <c r="G12" s="111" t="s">
        <v>291</v>
      </c>
      <c r="H12" s="1" t="s">
        <v>211</v>
      </c>
      <c r="I12" s="102" t="s">
        <v>212</v>
      </c>
      <c r="J12" s="1" t="s">
        <v>213</v>
      </c>
      <c r="K12" s="122">
        <v>43802</v>
      </c>
    </row>
    <row r="13" spans="1:18" ht="18.75" customHeight="1" x14ac:dyDescent="0.15">
      <c r="A13" s="1">
        <f>IF(B13="","",SUBTOTAL(103,$B$2:B13))</f>
        <v>12</v>
      </c>
      <c r="B13" s="1" t="s">
        <v>58</v>
      </c>
      <c r="C13" s="1" t="s">
        <v>77</v>
      </c>
      <c r="D13" s="87">
        <v>32617</v>
      </c>
      <c r="E13" s="127">
        <f t="shared" ca="1" si="0"/>
        <v>32</v>
      </c>
      <c r="F13" s="127" t="s">
        <v>214</v>
      </c>
      <c r="G13" s="111" t="s">
        <v>293</v>
      </c>
      <c r="H13" s="1" t="s">
        <v>216</v>
      </c>
      <c r="I13" s="102" t="s">
        <v>217</v>
      </c>
      <c r="J13" s="1" t="s">
        <v>192</v>
      </c>
      <c r="K13" s="122">
        <v>43867</v>
      </c>
    </row>
    <row r="14" spans="1:18" ht="18.75" customHeight="1" x14ac:dyDescent="0.15">
      <c r="A14" s="1">
        <f>IF(B14="","",SUBTOTAL(103,$B$2:B14))</f>
        <v>13</v>
      </c>
      <c r="B14" s="1" t="s">
        <v>59</v>
      </c>
      <c r="C14" s="1" t="s">
        <v>78</v>
      </c>
      <c r="D14" s="87">
        <v>33479</v>
      </c>
      <c r="E14" s="127">
        <f t="shared" ca="1" si="0"/>
        <v>30</v>
      </c>
      <c r="F14" s="127" t="s">
        <v>218</v>
      </c>
      <c r="G14" s="111" t="s">
        <v>296</v>
      </c>
      <c r="H14" s="1" t="s">
        <v>220</v>
      </c>
      <c r="I14" s="102" t="s">
        <v>221</v>
      </c>
      <c r="J14" s="1" t="s">
        <v>244</v>
      </c>
      <c r="K14" s="122">
        <v>43913</v>
      </c>
    </row>
    <row r="15" spans="1:18" ht="18.75" customHeight="1" x14ac:dyDescent="0.15">
      <c r="A15" s="1">
        <f>IF(B15="","",SUBTOTAL(103,$B$2:B15))</f>
        <v>14</v>
      </c>
      <c r="B15" s="1" t="s">
        <v>60</v>
      </c>
      <c r="C15" s="1" t="s">
        <v>79</v>
      </c>
      <c r="D15" s="87">
        <v>22737</v>
      </c>
      <c r="E15" s="127">
        <f t="shared" ca="1" si="0"/>
        <v>59</v>
      </c>
      <c r="F15" s="127" t="s">
        <v>222</v>
      </c>
      <c r="G15" s="111" t="s">
        <v>299</v>
      </c>
      <c r="H15" s="1" t="s">
        <v>224</v>
      </c>
      <c r="I15" s="102" t="s">
        <v>225</v>
      </c>
      <c r="J15" s="1" t="s">
        <v>226</v>
      </c>
      <c r="K15" s="122">
        <v>43958</v>
      </c>
    </row>
    <row r="16" spans="1:18" ht="18.75" customHeight="1" x14ac:dyDescent="0.15">
      <c r="A16" s="1">
        <f>IF(B16="","",SUBTOTAL(103,$B$2:B16))</f>
        <v>15</v>
      </c>
      <c r="B16" s="1" t="s">
        <v>61</v>
      </c>
      <c r="C16" s="1" t="s">
        <v>97</v>
      </c>
      <c r="D16" s="87">
        <v>34979</v>
      </c>
      <c r="E16" s="127">
        <f t="shared" ca="1" si="0"/>
        <v>26</v>
      </c>
      <c r="F16" s="127" t="s">
        <v>214</v>
      </c>
      <c r="G16" s="111" t="s">
        <v>293</v>
      </c>
      <c r="H16" s="1" t="s">
        <v>216</v>
      </c>
      <c r="I16" s="102" t="s">
        <v>227</v>
      </c>
      <c r="J16" s="1" t="s">
        <v>213</v>
      </c>
      <c r="K16" s="122">
        <v>44013</v>
      </c>
    </row>
    <row r="17" spans="1:11" ht="18.75" customHeight="1" x14ac:dyDescent="0.15">
      <c r="A17" s="1">
        <f>IF(B17="","",SUBTOTAL(103,$B$2:B17))</f>
        <v>16</v>
      </c>
      <c r="B17" s="1" t="s">
        <v>62</v>
      </c>
      <c r="C17" s="1" t="s">
        <v>80</v>
      </c>
      <c r="D17" s="87">
        <v>28989</v>
      </c>
      <c r="E17" s="127">
        <f t="shared" ca="1" si="0"/>
        <v>42</v>
      </c>
      <c r="F17" s="127" t="s">
        <v>229</v>
      </c>
      <c r="G17" s="111" t="s">
        <v>307</v>
      </c>
      <c r="H17" s="1" t="s">
        <v>231</v>
      </c>
      <c r="I17" s="102" t="s">
        <v>232</v>
      </c>
      <c r="J17" s="1" t="s">
        <v>233</v>
      </c>
      <c r="K17" s="122">
        <v>44184</v>
      </c>
    </row>
    <row r="18" spans="1:11" ht="18.75" customHeight="1" x14ac:dyDescent="0.15">
      <c r="A18" s="1">
        <f>IF(B18="","",SUBTOTAL(103,$B$2:B18))</f>
        <v>17</v>
      </c>
      <c r="B18" s="1" t="s">
        <v>63</v>
      </c>
      <c r="C18" s="1" t="s">
        <v>81</v>
      </c>
      <c r="D18" s="87">
        <v>31640</v>
      </c>
      <c r="E18" s="127">
        <f t="shared" ca="1" si="0"/>
        <v>35</v>
      </c>
      <c r="F18" s="127" t="s">
        <v>234</v>
      </c>
      <c r="G18" s="111" t="s">
        <v>310</v>
      </c>
      <c r="H18" s="1" t="s">
        <v>236</v>
      </c>
      <c r="I18" s="102" t="s">
        <v>237</v>
      </c>
      <c r="J18" s="1" t="s">
        <v>255</v>
      </c>
      <c r="K18" s="122">
        <v>44206</v>
      </c>
    </row>
    <row r="19" spans="1:11" ht="18.75" customHeight="1" x14ac:dyDescent="0.15">
      <c r="A19" s="1">
        <f>IF(B19="","",SUBTOTAL(103,$B$2:B19))</f>
        <v>18</v>
      </c>
      <c r="B19" s="1" t="s">
        <v>64</v>
      </c>
      <c r="C19" s="1" t="s">
        <v>82</v>
      </c>
      <c r="D19" s="87">
        <v>27232</v>
      </c>
      <c r="E19" s="127">
        <f t="shared" ca="1" si="0"/>
        <v>47</v>
      </c>
      <c r="F19" s="127" t="s">
        <v>238</v>
      </c>
      <c r="G19" s="111" t="s">
        <v>314</v>
      </c>
      <c r="H19" s="1" t="s">
        <v>240</v>
      </c>
      <c r="I19" s="102" t="s">
        <v>241</v>
      </c>
      <c r="J19" s="1" t="s">
        <v>192</v>
      </c>
      <c r="K19" s="122">
        <v>44230</v>
      </c>
    </row>
    <row r="20" spans="1:11" ht="18.75" customHeight="1" x14ac:dyDescent="0.15">
      <c r="A20" s="1">
        <f>IF(B20="","",SUBTOTAL(103,$B$2:B20))</f>
        <v>19</v>
      </c>
      <c r="B20" s="1" t="s">
        <v>65</v>
      </c>
      <c r="C20" s="1" t="s">
        <v>76</v>
      </c>
      <c r="D20" s="87">
        <v>20601</v>
      </c>
      <c r="E20" s="127">
        <f t="shared" ca="1" si="0"/>
        <v>65</v>
      </c>
      <c r="F20" s="127" t="s">
        <v>242</v>
      </c>
      <c r="G20" s="111" t="s">
        <v>317</v>
      </c>
      <c r="H20" s="1" t="s">
        <v>203</v>
      </c>
      <c r="I20" s="102" t="s">
        <v>265</v>
      </c>
      <c r="J20" s="1" t="s">
        <v>244</v>
      </c>
      <c r="K20" s="122">
        <v>44312</v>
      </c>
    </row>
    <row r="21" spans="1:11" ht="18.75" customHeight="1" x14ac:dyDescent="0.15">
      <c r="A21" s="1">
        <f>IF(B21="","",SUBTOTAL(103,$B$2:B21))</f>
        <v>20</v>
      </c>
      <c r="B21" s="1" t="s">
        <v>66</v>
      </c>
      <c r="C21" s="1" t="s">
        <v>83</v>
      </c>
      <c r="D21" s="87">
        <v>32961</v>
      </c>
      <c r="E21" s="127">
        <f t="shared" ca="1" si="0"/>
        <v>31</v>
      </c>
      <c r="F21" s="127" t="s">
        <v>245</v>
      </c>
      <c r="G21" s="111" t="s">
        <v>320</v>
      </c>
      <c r="H21" s="1" t="s">
        <v>247</v>
      </c>
      <c r="I21" s="102" t="s">
        <v>248</v>
      </c>
      <c r="J21" s="1" t="s">
        <v>226</v>
      </c>
      <c r="K21" s="122">
        <v>44355</v>
      </c>
    </row>
    <row r="22" spans="1:11" ht="18.75" customHeight="1" x14ac:dyDescent="0.15">
      <c r="A22" s="1">
        <f>IF(B22="","",SUBTOTAL(103,$B$2:B22))</f>
        <v>21</v>
      </c>
      <c r="B22" s="1" t="s">
        <v>67</v>
      </c>
      <c r="C22" s="1" t="s">
        <v>84</v>
      </c>
      <c r="D22" s="87">
        <v>31008</v>
      </c>
      <c r="E22" s="127">
        <f t="shared" ca="1" si="0"/>
        <v>37</v>
      </c>
      <c r="F22" s="127" t="s">
        <v>249</v>
      </c>
      <c r="G22" s="111" t="s">
        <v>323</v>
      </c>
      <c r="H22" s="1" t="s">
        <v>251</v>
      </c>
      <c r="I22" s="102" t="s">
        <v>252</v>
      </c>
      <c r="J22" s="1" t="s">
        <v>255</v>
      </c>
      <c r="K22" s="123">
        <v>44422</v>
      </c>
    </row>
  </sheetData>
  <phoneticPr fontId="2"/>
  <printOptions horizontalCentered="1"/>
  <pageMargins left="0.70866141732283472" right="0.70866141732283472" top="0.78740157480314965" bottom="0.74803149606299213" header="0.59055118110236227" footer="0.31496062992125984"/>
  <pageSetup paperSize="11" scale="66" orientation="landscape" r:id="rId1"/>
  <headerFooter>
    <oddHeader>&amp;C&amp;12プレミアム会員名簿&amp;R&amp;D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O146"/>
  <sheetViews>
    <sheetView tabSelected="1" workbookViewId="0">
      <selection activeCell="M14" sqref="M14"/>
    </sheetView>
  </sheetViews>
  <sheetFormatPr defaultColWidth="9" defaultRowHeight="18.75" x14ac:dyDescent="0.15"/>
  <cols>
    <col min="1" max="1" width="4" style="8" customWidth="1"/>
    <col min="2" max="2" width="10.25" style="8" bestFit="1" customWidth="1"/>
    <col min="3" max="3" width="11.75" style="8" customWidth="1"/>
    <col min="4" max="4" width="9.125" style="8" customWidth="1"/>
    <col min="5" max="6" width="14.375" style="8" customWidth="1"/>
    <col min="7" max="7" width="7.125" style="97" customWidth="1"/>
    <col min="8" max="8" width="6.375" style="8" customWidth="1"/>
    <col min="9" max="10" width="9" style="8"/>
    <col min="11" max="11" width="9" style="8" customWidth="1"/>
    <col min="12" max="12" width="9" style="8"/>
    <col min="13" max="13" width="11.875" style="8" customWidth="1"/>
    <col min="14" max="14" width="11.625" style="8" customWidth="1"/>
    <col min="15" max="15" width="9" style="8" customWidth="1"/>
    <col min="16" max="16384" width="9" style="8"/>
  </cols>
  <sheetData>
    <row r="1" spans="1:15" ht="19.5" x14ac:dyDescent="0.15">
      <c r="A1" s="88" t="s">
        <v>29</v>
      </c>
      <c r="B1" s="89" t="s">
        <v>30</v>
      </c>
      <c r="C1" s="89" t="s">
        <v>1</v>
      </c>
      <c r="D1" s="3" t="s">
        <v>135</v>
      </c>
      <c r="E1" s="3" t="s">
        <v>136</v>
      </c>
      <c r="F1" s="89" t="s">
        <v>32</v>
      </c>
      <c r="G1" s="90" t="s">
        <v>33</v>
      </c>
      <c r="H1" s="89" t="s">
        <v>34</v>
      </c>
      <c r="I1" s="91" t="s">
        <v>35</v>
      </c>
      <c r="K1" s="73" t="s">
        <v>35</v>
      </c>
      <c r="M1" s="110" t="s">
        <v>410</v>
      </c>
      <c r="N1" s="128">
        <v>3</v>
      </c>
    </row>
    <row r="2" spans="1:15" x14ac:dyDescent="0.15">
      <c r="A2" s="92">
        <v>1</v>
      </c>
      <c r="B2" s="93">
        <v>44317</v>
      </c>
      <c r="C2" s="74" t="s">
        <v>39</v>
      </c>
      <c r="D2" s="74" t="s">
        <v>140</v>
      </c>
      <c r="E2" s="74" t="s">
        <v>138</v>
      </c>
      <c r="F2" s="74" t="s">
        <v>38</v>
      </c>
      <c r="G2" s="95">
        <v>1800</v>
      </c>
      <c r="H2" s="75">
        <v>14</v>
      </c>
      <c r="I2" s="94">
        <f t="shared" ref="I2:I30" si="0">G2*H2</f>
        <v>25200</v>
      </c>
      <c r="K2" s="8" t="str">
        <f>"&gt;="&amp;LARGE(I2:I30,$N$1)</f>
        <v>&gt;=60000</v>
      </c>
      <c r="M2" s="89" t="s">
        <v>30</v>
      </c>
      <c r="N2" s="89" t="s">
        <v>1</v>
      </c>
      <c r="O2" s="91" t="s">
        <v>35</v>
      </c>
    </row>
    <row r="3" spans="1:15" x14ac:dyDescent="0.15">
      <c r="A3" s="92">
        <v>2</v>
      </c>
      <c r="B3" s="93">
        <v>44317</v>
      </c>
      <c r="C3" s="74" t="s">
        <v>36</v>
      </c>
      <c r="D3" s="74" t="s">
        <v>143</v>
      </c>
      <c r="E3" s="74" t="s">
        <v>142</v>
      </c>
      <c r="F3" s="74" t="s">
        <v>44</v>
      </c>
      <c r="G3" s="95">
        <v>1000</v>
      </c>
      <c r="H3" s="75">
        <v>15</v>
      </c>
      <c r="I3" s="94">
        <f t="shared" si="0"/>
        <v>15000</v>
      </c>
      <c r="M3" s="93">
        <v>44318</v>
      </c>
      <c r="N3" s="75" t="s">
        <v>39</v>
      </c>
      <c r="O3" s="94">
        <v>66000</v>
      </c>
    </row>
    <row r="4" spans="1:15" x14ac:dyDescent="0.15">
      <c r="A4" s="92">
        <v>3</v>
      </c>
      <c r="B4" s="93">
        <v>44317</v>
      </c>
      <c r="C4" s="74" t="s">
        <v>43</v>
      </c>
      <c r="D4" s="74" t="s">
        <v>157</v>
      </c>
      <c r="E4" s="74" t="s">
        <v>158</v>
      </c>
      <c r="F4" s="74" t="s">
        <v>45</v>
      </c>
      <c r="G4" s="95">
        <v>1500</v>
      </c>
      <c r="H4" s="75">
        <v>27</v>
      </c>
      <c r="I4" s="94">
        <f t="shared" si="0"/>
        <v>40500</v>
      </c>
      <c r="M4" s="93">
        <v>44319</v>
      </c>
      <c r="N4" s="74" t="s">
        <v>43</v>
      </c>
      <c r="O4" s="94">
        <v>67200</v>
      </c>
    </row>
    <row r="5" spans="1:15" x14ac:dyDescent="0.15">
      <c r="A5" s="92">
        <v>4</v>
      </c>
      <c r="B5" s="93">
        <v>44318</v>
      </c>
      <c r="C5" s="74" t="s">
        <v>11</v>
      </c>
      <c r="D5" s="74" t="s">
        <v>159</v>
      </c>
      <c r="E5" s="74" t="s">
        <v>158</v>
      </c>
      <c r="F5" s="74" t="s">
        <v>38</v>
      </c>
      <c r="G5" s="95">
        <v>1500</v>
      </c>
      <c r="H5" s="75">
        <v>19</v>
      </c>
      <c r="I5" s="94">
        <f t="shared" si="0"/>
        <v>28500</v>
      </c>
      <c r="M5" s="93">
        <v>44321</v>
      </c>
      <c r="N5" s="74" t="s">
        <v>40</v>
      </c>
      <c r="O5" s="94">
        <v>60000</v>
      </c>
    </row>
    <row r="6" spans="1:15" x14ac:dyDescent="0.15">
      <c r="A6" s="92">
        <v>5</v>
      </c>
      <c r="B6" s="93">
        <v>44318</v>
      </c>
      <c r="C6" s="75" t="s">
        <v>36</v>
      </c>
      <c r="D6" s="75" t="s">
        <v>137</v>
      </c>
      <c r="E6" s="74" t="s">
        <v>138</v>
      </c>
      <c r="F6" s="74" t="s">
        <v>45</v>
      </c>
      <c r="G6" s="95">
        <v>1800</v>
      </c>
      <c r="H6" s="75">
        <v>6</v>
      </c>
      <c r="I6" s="94">
        <f t="shared" si="0"/>
        <v>10800</v>
      </c>
    </row>
    <row r="7" spans="1:15" x14ac:dyDescent="0.15">
      <c r="A7" s="92">
        <v>6</v>
      </c>
      <c r="B7" s="93">
        <v>44318</v>
      </c>
      <c r="C7" s="75" t="s">
        <v>39</v>
      </c>
      <c r="D7" s="75" t="s">
        <v>150</v>
      </c>
      <c r="E7" s="74" t="s">
        <v>149</v>
      </c>
      <c r="F7" s="74" t="s">
        <v>38</v>
      </c>
      <c r="G7" s="95">
        <v>3000</v>
      </c>
      <c r="H7" s="75">
        <v>22</v>
      </c>
      <c r="I7" s="94">
        <f t="shared" si="0"/>
        <v>66000</v>
      </c>
    </row>
    <row r="8" spans="1:15" x14ac:dyDescent="0.15">
      <c r="A8" s="92">
        <v>7</v>
      </c>
      <c r="B8" s="93">
        <v>44319</v>
      </c>
      <c r="C8" s="74" t="s">
        <v>43</v>
      </c>
      <c r="D8" s="74" t="s">
        <v>162</v>
      </c>
      <c r="E8" s="74" t="s">
        <v>161</v>
      </c>
      <c r="F8" s="74" t="s">
        <v>42</v>
      </c>
      <c r="G8" s="95">
        <v>2800</v>
      </c>
      <c r="H8" s="75">
        <v>24</v>
      </c>
      <c r="I8" s="94">
        <f t="shared" si="0"/>
        <v>67200</v>
      </c>
    </row>
    <row r="9" spans="1:15" x14ac:dyDescent="0.15">
      <c r="A9" s="92">
        <v>8</v>
      </c>
      <c r="B9" s="93">
        <v>44319</v>
      </c>
      <c r="C9" s="75" t="s">
        <v>36</v>
      </c>
      <c r="D9" s="75" t="s">
        <v>141</v>
      </c>
      <c r="E9" s="74" t="s">
        <v>142</v>
      </c>
      <c r="F9" s="74" t="s">
        <v>44</v>
      </c>
      <c r="G9" s="95">
        <v>2350</v>
      </c>
      <c r="H9" s="75">
        <v>8</v>
      </c>
      <c r="I9" s="94">
        <f t="shared" si="0"/>
        <v>18800</v>
      </c>
    </row>
    <row r="10" spans="1:15" x14ac:dyDescent="0.15">
      <c r="A10" s="92">
        <v>9</v>
      </c>
      <c r="B10" s="93">
        <v>44319</v>
      </c>
      <c r="C10" s="75" t="s">
        <v>39</v>
      </c>
      <c r="D10" s="75" t="s">
        <v>151</v>
      </c>
      <c r="E10" s="74" t="s">
        <v>152</v>
      </c>
      <c r="F10" s="74" t="s">
        <v>38</v>
      </c>
      <c r="G10" s="95">
        <v>1500</v>
      </c>
      <c r="H10" s="75">
        <v>8</v>
      </c>
      <c r="I10" s="94">
        <f t="shared" si="0"/>
        <v>12000</v>
      </c>
    </row>
    <row r="11" spans="1:15" x14ac:dyDescent="0.15">
      <c r="A11" s="92">
        <v>10</v>
      </c>
      <c r="B11" s="93">
        <v>44320</v>
      </c>
      <c r="C11" s="74" t="s">
        <v>40</v>
      </c>
      <c r="D11" s="74" t="s">
        <v>139</v>
      </c>
      <c r="E11" s="74" t="s">
        <v>138</v>
      </c>
      <c r="F11" s="74" t="s">
        <v>45</v>
      </c>
      <c r="G11" s="95">
        <v>1000</v>
      </c>
      <c r="H11" s="74">
        <v>18</v>
      </c>
      <c r="I11" s="94">
        <f t="shared" si="0"/>
        <v>18000</v>
      </c>
    </row>
    <row r="12" spans="1:15" x14ac:dyDescent="0.15">
      <c r="A12" s="92">
        <v>11</v>
      </c>
      <c r="B12" s="93">
        <v>44320</v>
      </c>
      <c r="C12" s="74" t="s">
        <v>36</v>
      </c>
      <c r="D12" s="74" t="s">
        <v>153</v>
      </c>
      <c r="E12" s="74" t="s">
        <v>154</v>
      </c>
      <c r="F12" s="74" t="s">
        <v>42</v>
      </c>
      <c r="G12" s="95">
        <v>1250</v>
      </c>
      <c r="H12" s="74">
        <v>23</v>
      </c>
      <c r="I12" s="94">
        <f t="shared" si="0"/>
        <v>28750</v>
      </c>
    </row>
    <row r="13" spans="1:15" x14ac:dyDescent="0.15">
      <c r="A13" s="92">
        <v>12</v>
      </c>
      <c r="B13" s="93">
        <v>44320</v>
      </c>
      <c r="C13" s="74" t="s">
        <v>43</v>
      </c>
      <c r="D13" s="74" t="s">
        <v>146</v>
      </c>
      <c r="E13" s="74" t="s">
        <v>145</v>
      </c>
      <c r="F13" s="74" t="s">
        <v>45</v>
      </c>
      <c r="G13" s="95">
        <v>2500</v>
      </c>
      <c r="H13" s="74">
        <v>16</v>
      </c>
      <c r="I13" s="94">
        <f t="shared" si="0"/>
        <v>40000</v>
      </c>
    </row>
    <row r="14" spans="1:15" x14ac:dyDescent="0.15">
      <c r="A14" s="92">
        <v>13</v>
      </c>
      <c r="B14" s="93">
        <v>44321</v>
      </c>
      <c r="C14" s="74" t="s">
        <v>11</v>
      </c>
      <c r="D14" s="74" t="s">
        <v>163</v>
      </c>
      <c r="E14" s="74" t="s">
        <v>164</v>
      </c>
      <c r="F14" s="74" t="s">
        <v>45</v>
      </c>
      <c r="G14" s="95">
        <v>1000</v>
      </c>
      <c r="H14" s="74">
        <v>30</v>
      </c>
      <c r="I14" s="94">
        <f t="shared" si="0"/>
        <v>30000</v>
      </c>
    </row>
    <row r="15" spans="1:15" x14ac:dyDescent="0.15">
      <c r="A15" s="92">
        <v>14</v>
      </c>
      <c r="B15" s="93">
        <v>44321</v>
      </c>
      <c r="C15" s="74" t="s">
        <v>39</v>
      </c>
      <c r="D15" s="74" t="s">
        <v>148</v>
      </c>
      <c r="E15" s="74" t="s">
        <v>149</v>
      </c>
      <c r="F15" s="74" t="s">
        <v>38</v>
      </c>
      <c r="G15" s="95">
        <v>1500</v>
      </c>
      <c r="H15" s="74">
        <v>28</v>
      </c>
      <c r="I15" s="94">
        <f t="shared" si="0"/>
        <v>42000</v>
      </c>
    </row>
    <row r="16" spans="1:15" x14ac:dyDescent="0.15">
      <c r="A16" s="92">
        <v>15</v>
      </c>
      <c r="B16" s="93">
        <v>44321</v>
      </c>
      <c r="C16" s="74" t="s">
        <v>40</v>
      </c>
      <c r="D16" s="74" t="s">
        <v>150</v>
      </c>
      <c r="E16" s="74" t="s">
        <v>149</v>
      </c>
      <c r="F16" s="74" t="s">
        <v>38</v>
      </c>
      <c r="G16" s="95">
        <v>3000</v>
      </c>
      <c r="H16" s="74">
        <v>20</v>
      </c>
      <c r="I16" s="94">
        <f t="shared" si="0"/>
        <v>60000</v>
      </c>
    </row>
    <row r="17" spans="1:9" x14ac:dyDescent="0.15">
      <c r="A17" s="92">
        <v>16</v>
      </c>
      <c r="B17" s="93">
        <v>44322</v>
      </c>
      <c r="C17" s="74" t="s">
        <v>11</v>
      </c>
      <c r="D17" s="74" t="s">
        <v>147</v>
      </c>
      <c r="E17" s="74" t="s">
        <v>145</v>
      </c>
      <c r="F17" s="74" t="s">
        <v>45</v>
      </c>
      <c r="G17" s="95">
        <v>1000</v>
      </c>
      <c r="H17" s="74">
        <v>14</v>
      </c>
      <c r="I17" s="94">
        <f t="shared" si="0"/>
        <v>14000</v>
      </c>
    </row>
    <row r="18" spans="1:9" x14ac:dyDescent="0.15">
      <c r="A18" s="92">
        <v>17</v>
      </c>
      <c r="B18" s="93">
        <v>44323</v>
      </c>
      <c r="C18" s="75" t="s">
        <v>36</v>
      </c>
      <c r="D18" s="75" t="s">
        <v>156</v>
      </c>
      <c r="E18" s="74" t="s">
        <v>155</v>
      </c>
      <c r="F18" s="74" t="s">
        <v>38</v>
      </c>
      <c r="G18" s="95">
        <v>1800</v>
      </c>
      <c r="H18" s="74">
        <v>12</v>
      </c>
      <c r="I18" s="94">
        <f t="shared" si="0"/>
        <v>21600</v>
      </c>
    </row>
    <row r="19" spans="1:9" x14ac:dyDescent="0.15">
      <c r="A19" s="92">
        <v>18</v>
      </c>
      <c r="B19" s="93">
        <v>44323</v>
      </c>
      <c r="C19" s="74" t="s">
        <v>43</v>
      </c>
      <c r="D19" s="74" t="s">
        <v>143</v>
      </c>
      <c r="E19" s="74" t="s">
        <v>142</v>
      </c>
      <c r="F19" s="74" t="s">
        <v>44</v>
      </c>
      <c r="G19" s="95">
        <v>1000</v>
      </c>
      <c r="H19" s="74">
        <v>19</v>
      </c>
      <c r="I19" s="94">
        <f t="shared" si="0"/>
        <v>19000</v>
      </c>
    </row>
    <row r="20" spans="1:9" x14ac:dyDescent="0.15">
      <c r="A20" s="92">
        <v>19</v>
      </c>
      <c r="B20" s="93">
        <v>44324</v>
      </c>
      <c r="C20" s="74" t="s">
        <v>11</v>
      </c>
      <c r="D20" s="74" t="s">
        <v>139</v>
      </c>
      <c r="E20" s="74" t="s">
        <v>138</v>
      </c>
      <c r="F20" s="74" t="s">
        <v>45</v>
      </c>
      <c r="G20" s="95">
        <v>1000</v>
      </c>
      <c r="H20" s="74">
        <v>14</v>
      </c>
      <c r="I20" s="94">
        <f t="shared" si="0"/>
        <v>14000</v>
      </c>
    </row>
    <row r="21" spans="1:9" x14ac:dyDescent="0.15">
      <c r="A21" s="92">
        <v>20</v>
      </c>
      <c r="B21" s="93">
        <v>44324</v>
      </c>
      <c r="C21" s="74" t="s">
        <v>39</v>
      </c>
      <c r="D21" s="74" t="s">
        <v>160</v>
      </c>
      <c r="E21" s="74" t="s">
        <v>161</v>
      </c>
      <c r="F21" s="74" t="s">
        <v>42</v>
      </c>
      <c r="G21" s="95">
        <v>1000</v>
      </c>
      <c r="H21" s="74">
        <v>18</v>
      </c>
      <c r="I21" s="94">
        <f t="shared" si="0"/>
        <v>18000</v>
      </c>
    </row>
    <row r="22" spans="1:9" x14ac:dyDescent="0.15">
      <c r="A22" s="92">
        <v>21</v>
      </c>
      <c r="B22" s="93">
        <v>44325</v>
      </c>
      <c r="C22" s="74" t="s">
        <v>43</v>
      </c>
      <c r="D22" s="74" t="s">
        <v>162</v>
      </c>
      <c r="E22" s="74" t="s">
        <v>161</v>
      </c>
      <c r="F22" s="74" t="s">
        <v>42</v>
      </c>
      <c r="G22" s="95">
        <v>2800</v>
      </c>
      <c r="H22" s="74">
        <v>17</v>
      </c>
      <c r="I22" s="94">
        <f t="shared" si="0"/>
        <v>47600</v>
      </c>
    </row>
    <row r="23" spans="1:9" x14ac:dyDescent="0.15">
      <c r="A23" s="92">
        <v>22</v>
      </c>
      <c r="B23" s="93">
        <v>44325</v>
      </c>
      <c r="C23" s="74" t="s">
        <v>36</v>
      </c>
      <c r="D23" s="74" t="s">
        <v>144</v>
      </c>
      <c r="E23" s="74" t="s">
        <v>145</v>
      </c>
      <c r="F23" s="74" t="s">
        <v>38</v>
      </c>
      <c r="G23" s="95">
        <v>1000</v>
      </c>
      <c r="H23" s="74">
        <v>15</v>
      </c>
      <c r="I23" s="94">
        <f t="shared" si="0"/>
        <v>15000</v>
      </c>
    </row>
    <row r="24" spans="1:9" x14ac:dyDescent="0.15">
      <c r="A24" s="92">
        <v>23</v>
      </c>
      <c r="B24" s="93">
        <v>44326</v>
      </c>
      <c r="C24" s="75" t="s">
        <v>40</v>
      </c>
      <c r="D24" s="75" t="s">
        <v>140</v>
      </c>
      <c r="E24" s="74" t="s">
        <v>138</v>
      </c>
      <c r="F24" s="74" t="s">
        <v>38</v>
      </c>
      <c r="G24" s="95">
        <v>1800</v>
      </c>
      <c r="H24" s="74">
        <v>5</v>
      </c>
      <c r="I24" s="94">
        <f t="shared" si="0"/>
        <v>9000</v>
      </c>
    </row>
    <row r="25" spans="1:9" x14ac:dyDescent="0.15">
      <c r="A25" s="92">
        <v>24</v>
      </c>
      <c r="B25" s="93">
        <v>44327</v>
      </c>
      <c r="C25" s="74" t="s">
        <v>11</v>
      </c>
      <c r="D25" s="74" t="s">
        <v>137</v>
      </c>
      <c r="E25" s="74" t="s">
        <v>138</v>
      </c>
      <c r="F25" s="74" t="s">
        <v>45</v>
      </c>
      <c r="G25" s="95">
        <v>1800</v>
      </c>
      <c r="H25" s="74">
        <v>6</v>
      </c>
      <c r="I25" s="94">
        <f t="shared" si="0"/>
        <v>10800</v>
      </c>
    </row>
    <row r="26" spans="1:9" x14ac:dyDescent="0.15">
      <c r="A26" s="92">
        <v>25</v>
      </c>
      <c r="B26" s="93">
        <v>44328</v>
      </c>
      <c r="C26" s="74" t="s">
        <v>36</v>
      </c>
      <c r="D26" s="74" t="s">
        <v>156</v>
      </c>
      <c r="E26" s="74" t="s">
        <v>155</v>
      </c>
      <c r="F26" s="74" t="s">
        <v>38</v>
      </c>
      <c r="G26" s="95">
        <v>1800</v>
      </c>
      <c r="H26" s="74">
        <v>12</v>
      </c>
      <c r="I26" s="94">
        <f t="shared" si="0"/>
        <v>21600</v>
      </c>
    </row>
    <row r="27" spans="1:9" x14ac:dyDescent="0.15">
      <c r="A27" s="92">
        <v>26</v>
      </c>
      <c r="B27" s="93">
        <v>44328</v>
      </c>
      <c r="C27" s="74" t="s">
        <v>39</v>
      </c>
      <c r="D27" s="74" t="s">
        <v>163</v>
      </c>
      <c r="E27" s="74" t="s">
        <v>164</v>
      </c>
      <c r="F27" s="74" t="s">
        <v>45</v>
      </c>
      <c r="G27" s="95">
        <v>1000</v>
      </c>
      <c r="H27" s="74">
        <v>25</v>
      </c>
      <c r="I27" s="94">
        <f t="shared" si="0"/>
        <v>25000</v>
      </c>
    </row>
    <row r="28" spans="1:9" x14ac:dyDescent="0.15">
      <c r="A28" s="92">
        <v>27</v>
      </c>
      <c r="B28" s="93">
        <v>44329</v>
      </c>
      <c r="C28" s="74" t="s">
        <v>40</v>
      </c>
      <c r="D28" s="74" t="s">
        <v>146</v>
      </c>
      <c r="E28" s="74" t="s">
        <v>145</v>
      </c>
      <c r="F28" s="74" t="s">
        <v>45</v>
      </c>
      <c r="G28" s="95">
        <v>2500</v>
      </c>
      <c r="H28" s="74">
        <v>9</v>
      </c>
      <c r="I28" s="94">
        <f t="shared" si="0"/>
        <v>22500</v>
      </c>
    </row>
    <row r="29" spans="1:9" x14ac:dyDescent="0.15">
      <c r="A29" s="92">
        <v>28</v>
      </c>
      <c r="B29" s="93">
        <v>44330</v>
      </c>
      <c r="C29" s="74" t="s">
        <v>43</v>
      </c>
      <c r="D29" s="74" t="s">
        <v>157</v>
      </c>
      <c r="E29" s="74" t="s">
        <v>158</v>
      </c>
      <c r="F29" s="74" t="s">
        <v>45</v>
      </c>
      <c r="G29" s="95">
        <v>1500</v>
      </c>
      <c r="H29" s="74">
        <v>12</v>
      </c>
      <c r="I29" s="94">
        <f t="shared" si="0"/>
        <v>18000</v>
      </c>
    </row>
    <row r="30" spans="1:9" x14ac:dyDescent="0.15">
      <c r="A30" s="92">
        <v>29</v>
      </c>
      <c r="B30" s="93">
        <v>44330</v>
      </c>
      <c r="C30" s="75" t="s">
        <v>39</v>
      </c>
      <c r="D30" s="75" t="s">
        <v>141</v>
      </c>
      <c r="E30" s="74" t="s">
        <v>142</v>
      </c>
      <c r="F30" s="74" t="s">
        <v>44</v>
      </c>
      <c r="G30" s="95">
        <v>2350</v>
      </c>
      <c r="H30" s="74">
        <v>9</v>
      </c>
      <c r="I30" s="94">
        <f t="shared" si="0"/>
        <v>21150</v>
      </c>
    </row>
    <row r="31" spans="1:9" x14ac:dyDescent="0.15">
      <c r="B31" s="96"/>
    </row>
    <row r="32" spans="1:9" x14ac:dyDescent="0.15">
      <c r="B32" s="96"/>
    </row>
    <row r="33" spans="2:2" x14ac:dyDescent="0.15">
      <c r="B33" s="96"/>
    </row>
    <row r="34" spans="2:2" x14ac:dyDescent="0.15">
      <c r="B34" s="96"/>
    </row>
    <row r="35" spans="2:2" x14ac:dyDescent="0.15">
      <c r="B35" s="96"/>
    </row>
    <row r="36" spans="2:2" x14ac:dyDescent="0.15">
      <c r="B36" s="96"/>
    </row>
    <row r="37" spans="2:2" x14ac:dyDescent="0.15">
      <c r="B37" s="96"/>
    </row>
    <row r="38" spans="2:2" x14ac:dyDescent="0.15">
      <c r="B38" s="96"/>
    </row>
    <row r="39" spans="2:2" x14ac:dyDescent="0.15">
      <c r="B39" s="96"/>
    </row>
    <row r="40" spans="2:2" x14ac:dyDescent="0.15">
      <c r="B40" s="96"/>
    </row>
    <row r="41" spans="2:2" x14ac:dyDescent="0.15">
      <c r="B41" s="96"/>
    </row>
    <row r="42" spans="2:2" x14ac:dyDescent="0.15">
      <c r="B42" s="96"/>
    </row>
    <row r="43" spans="2:2" x14ac:dyDescent="0.15">
      <c r="B43" s="96"/>
    </row>
    <row r="44" spans="2:2" x14ac:dyDescent="0.15">
      <c r="B44" s="96"/>
    </row>
    <row r="45" spans="2:2" x14ac:dyDescent="0.15">
      <c r="B45" s="96"/>
    </row>
    <row r="46" spans="2:2" x14ac:dyDescent="0.15">
      <c r="B46" s="96"/>
    </row>
    <row r="47" spans="2:2" x14ac:dyDescent="0.15">
      <c r="B47" s="96"/>
    </row>
    <row r="48" spans="2:2" x14ac:dyDescent="0.15">
      <c r="B48" s="96"/>
    </row>
    <row r="49" spans="2:2" x14ac:dyDescent="0.15">
      <c r="B49" s="96"/>
    </row>
    <row r="50" spans="2:2" x14ac:dyDescent="0.15">
      <c r="B50" s="96"/>
    </row>
    <row r="51" spans="2:2" x14ac:dyDescent="0.15">
      <c r="B51" s="96"/>
    </row>
    <row r="52" spans="2:2" x14ac:dyDescent="0.15">
      <c r="B52" s="96"/>
    </row>
    <row r="53" spans="2:2" x14ac:dyDescent="0.15">
      <c r="B53" s="96"/>
    </row>
    <row r="54" spans="2:2" x14ac:dyDescent="0.15">
      <c r="B54" s="96"/>
    </row>
    <row r="55" spans="2:2" x14ac:dyDescent="0.15">
      <c r="B55" s="96"/>
    </row>
    <row r="56" spans="2:2" x14ac:dyDescent="0.15">
      <c r="B56" s="96"/>
    </row>
    <row r="57" spans="2:2" x14ac:dyDescent="0.15">
      <c r="B57" s="96"/>
    </row>
    <row r="58" spans="2:2" x14ac:dyDescent="0.15">
      <c r="B58" s="96"/>
    </row>
    <row r="59" spans="2:2" x14ac:dyDescent="0.15">
      <c r="B59" s="96"/>
    </row>
    <row r="60" spans="2:2" x14ac:dyDescent="0.15">
      <c r="B60" s="96"/>
    </row>
    <row r="61" spans="2:2" x14ac:dyDescent="0.15">
      <c r="B61" s="96"/>
    </row>
    <row r="62" spans="2:2" x14ac:dyDescent="0.15">
      <c r="B62" s="96"/>
    </row>
    <row r="63" spans="2:2" x14ac:dyDescent="0.15">
      <c r="B63" s="96"/>
    </row>
    <row r="64" spans="2:2" x14ac:dyDescent="0.15">
      <c r="B64" s="96"/>
    </row>
    <row r="65" spans="2:2" x14ac:dyDescent="0.15">
      <c r="B65" s="96"/>
    </row>
    <row r="66" spans="2:2" x14ac:dyDescent="0.15">
      <c r="B66" s="96"/>
    </row>
    <row r="67" spans="2:2" x14ac:dyDescent="0.15">
      <c r="B67" s="96"/>
    </row>
    <row r="68" spans="2:2" x14ac:dyDescent="0.15">
      <c r="B68" s="96"/>
    </row>
    <row r="69" spans="2:2" x14ac:dyDescent="0.15">
      <c r="B69" s="96"/>
    </row>
    <row r="70" spans="2:2" x14ac:dyDescent="0.15">
      <c r="B70" s="96"/>
    </row>
    <row r="71" spans="2:2" x14ac:dyDescent="0.15">
      <c r="B71" s="96"/>
    </row>
    <row r="72" spans="2:2" x14ac:dyDescent="0.15">
      <c r="B72" s="96"/>
    </row>
    <row r="73" spans="2:2" x14ac:dyDescent="0.15">
      <c r="B73" s="96"/>
    </row>
    <row r="74" spans="2:2" x14ac:dyDescent="0.15">
      <c r="B74" s="96"/>
    </row>
    <row r="75" spans="2:2" x14ac:dyDescent="0.15">
      <c r="B75" s="96"/>
    </row>
    <row r="76" spans="2:2" x14ac:dyDescent="0.15">
      <c r="B76" s="96"/>
    </row>
    <row r="77" spans="2:2" x14ac:dyDescent="0.15">
      <c r="B77" s="96"/>
    </row>
    <row r="78" spans="2:2" x14ac:dyDescent="0.15">
      <c r="B78" s="96"/>
    </row>
    <row r="79" spans="2:2" x14ac:dyDescent="0.15">
      <c r="B79" s="96"/>
    </row>
    <row r="80" spans="2:2" x14ac:dyDescent="0.15">
      <c r="B80" s="96"/>
    </row>
    <row r="81" spans="2:2" x14ac:dyDescent="0.15">
      <c r="B81" s="96"/>
    </row>
    <row r="82" spans="2:2" x14ac:dyDescent="0.15">
      <c r="B82" s="96"/>
    </row>
    <row r="83" spans="2:2" x14ac:dyDescent="0.15">
      <c r="B83" s="96"/>
    </row>
    <row r="84" spans="2:2" x14ac:dyDescent="0.15">
      <c r="B84" s="96"/>
    </row>
    <row r="85" spans="2:2" x14ac:dyDescent="0.15">
      <c r="B85" s="96"/>
    </row>
    <row r="86" spans="2:2" x14ac:dyDescent="0.15">
      <c r="B86" s="96"/>
    </row>
    <row r="87" spans="2:2" x14ac:dyDescent="0.15">
      <c r="B87" s="96"/>
    </row>
    <row r="88" spans="2:2" x14ac:dyDescent="0.15">
      <c r="B88" s="96"/>
    </row>
    <row r="89" spans="2:2" x14ac:dyDescent="0.15">
      <c r="B89" s="96"/>
    </row>
    <row r="90" spans="2:2" x14ac:dyDescent="0.15">
      <c r="B90" s="96"/>
    </row>
    <row r="91" spans="2:2" x14ac:dyDescent="0.15">
      <c r="B91" s="96"/>
    </row>
    <row r="92" spans="2:2" x14ac:dyDescent="0.15">
      <c r="B92" s="96"/>
    </row>
    <row r="93" spans="2:2" x14ac:dyDescent="0.15">
      <c r="B93" s="96"/>
    </row>
    <row r="94" spans="2:2" x14ac:dyDescent="0.15">
      <c r="B94" s="96"/>
    </row>
    <row r="95" spans="2:2" x14ac:dyDescent="0.15">
      <c r="B95" s="96"/>
    </row>
    <row r="96" spans="2:2" x14ac:dyDescent="0.15">
      <c r="B96" s="96"/>
    </row>
    <row r="97" spans="2:2" x14ac:dyDescent="0.15">
      <c r="B97" s="96"/>
    </row>
    <row r="98" spans="2:2" x14ac:dyDescent="0.15">
      <c r="B98" s="96"/>
    </row>
    <row r="99" spans="2:2" x14ac:dyDescent="0.15">
      <c r="B99" s="96"/>
    </row>
    <row r="100" spans="2:2" x14ac:dyDescent="0.15">
      <c r="B100" s="96"/>
    </row>
    <row r="101" spans="2:2" x14ac:dyDescent="0.15">
      <c r="B101" s="96"/>
    </row>
    <row r="102" spans="2:2" x14ac:dyDescent="0.15">
      <c r="B102" s="96"/>
    </row>
    <row r="103" spans="2:2" x14ac:dyDescent="0.15">
      <c r="B103" s="96"/>
    </row>
    <row r="104" spans="2:2" x14ac:dyDescent="0.15">
      <c r="B104" s="96"/>
    </row>
    <row r="105" spans="2:2" x14ac:dyDescent="0.15">
      <c r="B105" s="96"/>
    </row>
    <row r="106" spans="2:2" x14ac:dyDescent="0.15">
      <c r="B106" s="96"/>
    </row>
    <row r="107" spans="2:2" x14ac:dyDescent="0.15">
      <c r="B107" s="96"/>
    </row>
    <row r="108" spans="2:2" x14ac:dyDescent="0.15">
      <c r="B108" s="96"/>
    </row>
    <row r="109" spans="2:2" x14ac:dyDescent="0.15">
      <c r="B109" s="96"/>
    </row>
    <row r="110" spans="2:2" x14ac:dyDescent="0.15">
      <c r="B110" s="96"/>
    </row>
    <row r="111" spans="2:2" x14ac:dyDescent="0.15">
      <c r="B111" s="96"/>
    </row>
    <row r="112" spans="2:2" x14ac:dyDescent="0.15">
      <c r="B112" s="96"/>
    </row>
    <row r="113" spans="2:2" x14ac:dyDescent="0.15">
      <c r="B113" s="96"/>
    </row>
    <row r="114" spans="2:2" x14ac:dyDescent="0.15">
      <c r="B114" s="96"/>
    </row>
    <row r="115" spans="2:2" x14ac:dyDescent="0.15">
      <c r="B115" s="96"/>
    </row>
    <row r="116" spans="2:2" x14ac:dyDescent="0.15">
      <c r="B116" s="96"/>
    </row>
    <row r="117" spans="2:2" x14ac:dyDescent="0.15">
      <c r="B117" s="96"/>
    </row>
    <row r="118" spans="2:2" x14ac:dyDescent="0.15">
      <c r="B118" s="96"/>
    </row>
    <row r="119" spans="2:2" x14ac:dyDescent="0.15">
      <c r="B119" s="96"/>
    </row>
    <row r="120" spans="2:2" x14ac:dyDescent="0.15">
      <c r="B120" s="96"/>
    </row>
    <row r="121" spans="2:2" x14ac:dyDescent="0.15">
      <c r="B121" s="96"/>
    </row>
    <row r="122" spans="2:2" x14ac:dyDescent="0.15">
      <c r="B122" s="96"/>
    </row>
    <row r="123" spans="2:2" x14ac:dyDescent="0.15">
      <c r="B123" s="96"/>
    </row>
    <row r="124" spans="2:2" x14ac:dyDescent="0.15">
      <c r="B124" s="96"/>
    </row>
    <row r="125" spans="2:2" x14ac:dyDescent="0.15">
      <c r="B125" s="96"/>
    </row>
    <row r="126" spans="2:2" x14ac:dyDescent="0.15">
      <c r="B126" s="96"/>
    </row>
    <row r="127" spans="2:2" x14ac:dyDescent="0.15">
      <c r="B127" s="96"/>
    </row>
    <row r="128" spans="2:2" x14ac:dyDescent="0.15">
      <c r="B128" s="96"/>
    </row>
    <row r="129" spans="2:2" x14ac:dyDescent="0.15">
      <c r="B129" s="96"/>
    </row>
    <row r="130" spans="2:2" x14ac:dyDescent="0.15">
      <c r="B130" s="96"/>
    </row>
    <row r="131" spans="2:2" x14ac:dyDescent="0.15">
      <c r="B131" s="96"/>
    </row>
    <row r="132" spans="2:2" x14ac:dyDescent="0.15">
      <c r="B132" s="96"/>
    </row>
    <row r="133" spans="2:2" x14ac:dyDescent="0.15">
      <c r="B133" s="96"/>
    </row>
    <row r="134" spans="2:2" x14ac:dyDescent="0.15">
      <c r="B134" s="96"/>
    </row>
    <row r="135" spans="2:2" x14ac:dyDescent="0.15">
      <c r="B135" s="96"/>
    </row>
    <row r="136" spans="2:2" x14ac:dyDescent="0.15">
      <c r="B136" s="96"/>
    </row>
    <row r="137" spans="2:2" x14ac:dyDescent="0.15">
      <c r="B137" s="96"/>
    </row>
    <row r="138" spans="2:2" x14ac:dyDescent="0.15">
      <c r="B138" s="96"/>
    </row>
    <row r="139" spans="2:2" x14ac:dyDescent="0.15">
      <c r="B139" s="96"/>
    </row>
    <row r="140" spans="2:2" x14ac:dyDescent="0.15">
      <c r="B140" s="96"/>
    </row>
    <row r="141" spans="2:2" x14ac:dyDescent="0.15">
      <c r="B141" s="96"/>
    </row>
    <row r="142" spans="2:2" x14ac:dyDescent="0.15">
      <c r="B142" s="96"/>
    </row>
    <row r="143" spans="2:2" x14ac:dyDescent="0.15">
      <c r="B143" s="96"/>
    </row>
    <row r="144" spans="2:2" x14ac:dyDescent="0.15">
      <c r="B144" s="96"/>
    </row>
    <row r="145" spans="2:2" x14ac:dyDescent="0.15">
      <c r="B145" s="96"/>
    </row>
    <row r="146" spans="2:2" x14ac:dyDescent="0.15">
      <c r="B146" s="96"/>
    </row>
  </sheetData>
  <phoneticPr fontId="2"/>
  <dataValidations count="2">
    <dataValidation type="list" allowBlank="1" showInputMessage="1" showErrorMessage="1" sqref="D2:D30" xr:uid="{00000000-0002-0000-2300-000000000000}">
      <formula1>#REF!</formula1>
    </dataValidation>
    <dataValidation type="list" allowBlank="1" showInputMessage="1" showErrorMessage="1" sqref="C2:C30" xr:uid="{00000000-0002-0000-2300-000001000000}">
      <formula1>#REF!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1:K22"/>
  <sheetViews>
    <sheetView workbookViewId="0">
      <selection activeCell="G43" sqref="G43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30.625" customWidth="1"/>
    <col min="8" max="8" width="14" customWidth="1"/>
    <col min="9" max="9" width="13.125" customWidth="1"/>
    <col min="10" max="10" width="11" customWidth="1"/>
    <col min="11" max="11" width="12.125" style="116" customWidth="1"/>
  </cols>
  <sheetData>
    <row r="1" spans="1:11" ht="18.75" customHeight="1" x14ac:dyDescent="0.15">
      <c r="A1" s="81" t="s">
        <v>266</v>
      </c>
      <c r="B1" s="81" t="s">
        <v>267</v>
      </c>
      <c r="C1" s="77" t="s">
        <v>21</v>
      </c>
      <c r="D1" s="77" t="s">
        <v>27</v>
      </c>
      <c r="E1" s="77" t="s">
        <v>28</v>
      </c>
      <c r="F1" s="77" t="s">
        <v>165</v>
      </c>
      <c r="G1" s="81" t="s">
        <v>22</v>
      </c>
      <c r="H1" s="77" t="s">
        <v>95</v>
      </c>
      <c r="I1" s="84" t="s">
        <v>166</v>
      </c>
      <c r="J1" s="113" t="s">
        <v>167</v>
      </c>
      <c r="K1" s="99" t="s">
        <v>121</v>
      </c>
    </row>
    <row r="2" spans="1:11" ht="18.75" hidden="1" customHeight="1" x14ac:dyDescent="0.15">
      <c r="A2" s="78">
        <v>1</v>
      </c>
      <c r="B2" s="78" t="s">
        <v>168</v>
      </c>
      <c r="C2" s="78" t="s">
        <v>69</v>
      </c>
      <c r="D2" s="79">
        <v>24833</v>
      </c>
      <c r="E2" s="80">
        <f t="shared" ref="E2:E22" ca="1" si="0">DATEDIF(D2,TODAY(),"Y")</f>
        <v>53</v>
      </c>
      <c r="F2" s="80" t="s">
        <v>169</v>
      </c>
      <c r="G2" s="111" t="s">
        <v>268</v>
      </c>
      <c r="H2" s="1" t="s">
        <v>269</v>
      </c>
      <c r="I2" s="102" t="s">
        <v>270</v>
      </c>
      <c r="J2" s="78" t="s">
        <v>253</v>
      </c>
      <c r="K2" s="106">
        <v>42786</v>
      </c>
    </row>
    <row r="3" spans="1:11" ht="18.75" hidden="1" customHeight="1" x14ac:dyDescent="0.15">
      <c r="A3" s="78">
        <v>2</v>
      </c>
      <c r="B3" s="78" t="s">
        <v>48</v>
      </c>
      <c r="C3" s="78" t="s">
        <v>70</v>
      </c>
      <c r="D3" s="79">
        <v>25752</v>
      </c>
      <c r="E3" s="80">
        <f t="shared" ca="1" si="0"/>
        <v>51</v>
      </c>
      <c r="F3" s="80" t="s">
        <v>171</v>
      </c>
      <c r="G3" s="111" t="s">
        <v>271</v>
      </c>
      <c r="H3" s="1" t="s">
        <v>173</v>
      </c>
      <c r="I3" s="102" t="s">
        <v>272</v>
      </c>
      <c r="J3" s="78" t="s">
        <v>226</v>
      </c>
      <c r="K3" s="106">
        <v>42959</v>
      </c>
    </row>
    <row r="4" spans="1:11" ht="18.75" customHeight="1" x14ac:dyDescent="0.15">
      <c r="A4" s="78">
        <v>3</v>
      </c>
      <c r="B4" s="78" t="s">
        <v>49</v>
      </c>
      <c r="C4" s="101" t="s">
        <v>98</v>
      </c>
      <c r="D4" s="79">
        <v>28115</v>
      </c>
      <c r="E4" s="80">
        <f ca="1">DATEDIF(D4,TODAY(),"Y")</f>
        <v>45</v>
      </c>
      <c r="F4" s="80" t="s">
        <v>175</v>
      </c>
      <c r="G4" s="111" t="s">
        <v>273</v>
      </c>
      <c r="H4" s="1" t="s">
        <v>176</v>
      </c>
      <c r="I4" s="102" t="s">
        <v>274</v>
      </c>
      <c r="J4" s="78" t="s">
        <v>178</v>
      </c>
      <c r="K4" s="106">
        <v>43197</v>
      </c>
    </row>
    <row r="5" spans="1:11" ht="18.75" hidden="1" customHeight="1" x14ac:dyDescent="0.15">
      <c r="A5" s="78">
        <v>4</v>
      </c>
      <c r="B5" s="78" t="s">
        <v>50</v>
      </c>
      <c r="C5" s="78" t="s">
        <v>72</v>
      </c>
      <c r="D5" s="79">
        <v>34571</v>
      </c>
      <c r="E5" s="80">
        <f t="shared" ca="1" si="0"/>
        <v>27</v>
      </c>
      <c r="F5" s="80" t="s">
        <v>183</v>
      </c>
      <c r="G5" s="111" t="s">
        <v>277</v>
      </c>
      <c r="H5" s="1" t="s">
        <v>185</v>
      </c>
      <c r="I5" s="102" t="s">
        <v>278</v>
      </c>
      <c r="J5" s="78" t="s">
        <v>187</v>
      </c>
      <c r="K5" s="106">
        <v>43281</v>
      </c>
    </row>
    <row r="6" spans="1:11" ht="18.75" hidden="1" customHeight="1" x14ac:dyDescent="0.15">
      <c r="A6" s="78">
        <v>5</v>
      </c>
      <c r="B6" s="78" t="s">
        <v>51</v>
      </c>
      <c r="C6" s="78" t="s">
        <v>73</v>
      </c>
      <c r="D6" s="79">
        <v>28263</v>
      </c>
      <c r="E6" s="80">
        <f t="shared" ca="1" si="0"/>
        <v>44</v>
      </c>
      <c r="F6" s="80" t="s">
        <v>188</v>
      </c>
      <c r="G6" s="101" t="s">
        <v>279</v>
      </c>
      <c r="H6" s="78" t="s">
        <v>190</v>
      </c>
      <c r="I6" s="102" t="s">
        <v>280</v>
      </c>
      <c r="J6" s="78" t="s">
        <v>192</v>
      </c>
      <c r="K6" s="106">
        <v>43413</v>
      </c>
    </row>
    <row r="7" spans="1:11" ht="18.75" hidden="1" customHeight="1" x14ac:dyDescent="0.15">
      <c r="A7" s="78">
        <v>6</v>
      </c>
      <c r="B7" s="78" t="s">
        <v>52</v>
      </c>
      <c r="C7" s="78" t="s">
        <v>74</v>
      </c>
      <c r="D7" s="79">
        <v>29899</v>
      </c>
      <c r="E7" s="80">
        <f t="shared" ca="1" si="0"/>
        <v>40</v>
      </c>
      <c r="F7" s="80" t="s">
        <v>193</v>
      </c>
      <c r="G7" s="101" t="s">
        <v>281</v>
      </c>
      <c r="H7" s="78" t="s">
        <v>195</v>
      </c>
      <c r="I7" s="102" t="s">
        <v>282</v>
      </c>
      <c r="J7" s="78" t="s">
        <v>197</v>
      </c>
      <c r="K7" s="106">
        <v>43493</v>
      </c>
    </row>
    <row r="8" spans="1:11" ht="18.75" customHeight="1" x14ac:dyDescent="0.15">
      <c r="A8" s="78">
        <v>7</v>
      </c>
      <c r="B8" s="78" t="s">
        <v>53</v>
      </c>
      <c r="C8" s="78" t="s">
        <v>96</v>
      </c>
      <c r="D8" s="79">
        <v>20901</v>
      </c>
      <c r="E8" s="80">
        <f t="shared" ca="1" si="0"/>
        <v>64</v>
      </c>
      <c r="F8" s="80" t="s">
        <v>198</v>
      </c>
      <c r="G8" s="101" t="s">
        <v>283</v>
      </c>
      <c r="H8" s="78" t="s">
        <v>284</v>
      </c>
      <c r="I8" s="102" t="s">
        <v>285</v>
      </c>
      <c r="J8" s="78" t="s">
        <v>226</v>
      </c>
      <c r="K8" s="106">
        <v>43580</v>
      </c>
    </row>
    <row r="9" spans="1:11" ht="18.75" hidden="1" customHeight="1" x14ac:dyDescent="0.15">
      <c r="A9" s="78">
        <v>8</v>
      </c>
      <c r="B9" s="78" t="s">
        <v>54</v>
      </c>
      <c r="C9" s="78" t="s">
        <v>71</v>
      </c>
      <c r="D9" s="79">
        <v>26146</v>
      </c>
      <c r="E9" s="80">
        <f ca="1">DATEDIF(D9,TODAY(),"Y")</f>
        <v>50</v>
      </c>
      <c r="F9" s="80" t="s">
        <v>179</v>
      </c>
      <c r="G9" s="111" t="s">
        <v>275</v>
      </c>
      <c r="H9" s="1" t="s">
        <v>181</v>
      </c>
      <c r="I9" s="102" t="s">
        <v>276</v>
      </c>
      <c r="J9" s="78" t="s">
        <v>178</v>
      </c>
      <c r="K9" s="106">
        <v>43590</v>
      </c>
    </row>
    <row r="10" spans="1:11" ht="18.75" hidden="1" customHeight="1" x14ac:dyDescent="0.15">
      <c r="A10" s="78">
        <v>9</v>
      </c>
      <c r="B10" s="78" t="s">
        <v>55</v>
      </c>
      <c r="C10" s="78" t="s">
        <v>99</v>
      </c>
      <c r="D10" s="79">
        <v>22037</v>
      </c>
      <c r="E10" s="80">
        <f t="shared" ca="1" si="0"/>
        <v>61</v>
      </c>
      <c r="F10" s="80" t="s">
        <v>201</v>
      </c>
      <c r="G10" s="101" t="s">
        <v>286</v>
      </c>
      <c r="H10" s="78" t="s">
        <v>203</v>
      </c>
      <c r="I10" s="102" t="s">
        <v>287</v>
      </c>
      <c r="J10" s="78" t="s">
        <v>187</v>
      </c>
      <c r="K10" s="106">
        <v>43662</v>
      </c>
    </row>
    <row r="11" spans="1:11" ht="18.75" hidden="1" customHeight="1" x14ac:dyDescent="0.15">
      <c r="A11" s="78">
        <v>10</v>
      </c>
      <c r="B11" s="78" t="s">
        <v>56</v>
      </c>
      <c r="C11" s="78" t="s">
        <v>75</v>
      </c>
      <c r="D11" s="79">
        <v>31568</v>
      </c>
      <c r="E11" s="80">
        <f t="shared" ca="1" si="0"/>
        <v>35</v>
      </c>
      <c r="F11" s="80" t="s">
        <v>205</v>
      </c>
      <c r="G11" s="101" t="s">
        <v>288</v>
      </c>
      <c r="H11" s="78" t="s">
        <v>207</v>
      </c>
      <c r="I11" s="102" t="s">
        <v>289</v>
      </c>
      <c r="J11" s="78" t="s">
        <v>290</v>
      </c>
      <c r="K11" s="106">
        <v>43752</v>
      </c>
    </row>
    <row r="12" spans="1:11" ht="18.75" hidden="1" customHeight="1" x14ac:dyDescent="0.15">
      <c r="A12" s="78">
        <v>11</v>
      </c>
      <c r="B12" s="78" t="s">
        <v>57</v>
      </c>
      <c r="C12" s="78" t="s">
        <v>76</v>
      </c>
      <c r="D12" s="79">
        <v>22800</v>
      </c>
      <c r="E12" s="80">
        <f t="shared" ca="1" si="0"/>
        <v>59</v>
      </c>
      <c r="F12" s="80" t="s">
        <v>209</v>
      </c>
      <c r="G12" s="101" t="s">
        <v>291</v>
      </c>
      <c r="H12" s="78" t="s">
        <v>211</v>
      </c>
      <c r="I12" s="102" t="s">
        <v>292</v>
      </c>
      <c r="J12" s="78" t="s">
        <v>213</v>
      </c>
      <c r="K12" s="106">
        <v>43802</v>
      </c>
    </row>
    <row r="13" spans="1:11" ht="18.75" hidden="1" customHeight="1" x14ac:dyDescent="0.15">
      <c r="A13" s="78">
        <v>12</v>
      </c>
      <c r="B13" s="78" t="s">
        <v>58</v>
      </c>
      <c r="C13" s="78" t="s">
        <v>77</v>
      </c>
      <c r="D13" s="79">
        <v>32617</v>
      </c>
      <c r="E13" s="80">
        <f t="shared" ca="1" si="0"/>
        <v>32</v>
      </c>
      <c r="F13" s="80" t="s">
        <v>214</v>
      </c>
      <c r="G13" s="101" t="s">
        <v>293</v>
      </c>
      <c r="H13" s="78" t="s">
        <v>294</v>
      </c>
      <c r="I13" s="102" t="s">
        <v>295</v>
      </c>
      <c r="J13" s="78" t="s">
        <v>192</v>
      </c>
      <c r="K13" s="106">
        <v>43867</v>
      </c>
    </row>
    <row r="14" spans="1:11" ht="18.75" hidden="1" customHeight="1" x14ac:dyDescent="0.15">
      <c r="A14" s="78">
        <v>13</v>
      </c>
      <c r="B14" s="78" t="s">
        <v>59</v>
      </c>
      <c r="C14" s="78" t="s">
        <v>78</v>
      </c>
      <c r="D14" s="79">
        <v>33479</v>
      </c>
      <c r="E14" s="80">
        <f t="shared" ca="1" si="0"/>
        <v>30</v>
      </c>
      <c r="F14" s="80" t="s">
        <v>218</v>
      </c>
      <c r="G14" s="101" t="s">
        <v>296</v>
      </c>
      <c r="H14" s="78" t="s">
        <v>297</v>
      </c>
      <c r="I14" s="102" t="s">
        <v>298</v>
      </c>
      <c r="J14" s="78" t="s">
        <v>254</v>
      </c>
      <c r="K14" s="106">
        <v>43913</v>
      </c>
    </row>
    <row r="15" spans="1:11" ht="18.75" customHeight="1" x14ac:dyDescent="0.15">
      <c r="A15" s="78">
        <v>14</v>
      </c>
      <c r="B15" s="78" t="s">
        <v>60</v>
      </c>
      <c r="C15" s="78" t="s">
        <v>79</v>
      </c>
      <c r="D15" s="79">
        <v>22737</v>
      </c>
      <c r="E15" s="80">
        <f t="shared" ca="1" si="0"/>
        <v>59</v>
      </c>
      <c r="F15" s="80" t="s">
        <v>222</v>
      </c>
      <c r="G15" s="101" t="s">
        <v>299</v>
      </c>
      <c r="H15" s="78" t="s">
        <v>300</v>
      </c>
      <c r="I15" s="102" t="s">
        <v>301</v>
      </c>
      <c r="J15" s="78" t="s">
        <v>226</v>
      </c>
      <c r="K15" s="106">
        <v>43958</v>
      </c>
    </row>
    <row r="16" spans="1:11" ht="18.75" hidden="1" customHeight="1" x14ac:dyDescent="0.15">
      <c r="A16" s="78">
        <v>15</v>
      </c>
      <c r="B16" s="78" t="s">
        <v>61</v>
      </c>
      <c r="C16" s="78" t="s">
        <v>97</v>
      </c>
      <c r="D16" s="79">
        <v>34979</v>
      </c>
      <c r="E16" s="80">
        <f t="shared" ca="1" si="0"/>
        <v>26</v>
      </c>
      <c r="F16" s="80" t="s">
        <v>214</v>
      </c>
      <c r="G16" s="101" t="s">
        <v>302</v>
      </c>
      <c r="H16" s="78" t="s">
        <v>303</v>
      </c>
      <c r="I16" s="102" t="s">
        <v>304</v>
      </c>
      <c r="J16" s="78" t="s">
        <v>213</v>
      </c>
      <c r="K16" s="106">
        <v>44013</v>
      </c>
    </row>
    <row r="17" spans="1:11" ht="18.75" hidden="1" customHeight="1" x14ac:dyDescent="0.15">
      <c r="A17" s="78">
        <v>16</v>
      </c>
      <c r="B17" s="78" t="s">
        <v>305</v>
      </c>
      <c r="C17" s="78" t="s">
        <v>80</v>
      </c>
      <c r="D17" s="79">
        <v>28989</v>
      </c>
      <c r="E17" s="80">
        <f t="shared" ca="1" si="0"/>
        <v>42</v>
      </c>
      <c r="F17" s="80" t="s">
        <v>306</v>
      </c>
      <c r="G17" s="101" t="s">
        <v>307</v>
      </c>
      <c r="H17" s="78" t="s">
        <v>231</v>
      </c>
      <c r="I17" s="102" t="s">
        <v>308</v>
      </c>
      <c r="J17" s="78" t="s">
        <v>233</v>
      </c>
      <c r="K17" s="106">
        <v>44184</v>
      </c>
    </row>
    <row r="18" spans="1:11" ht="18.75" hidden="1" customHeight="1" x14ac:dyDescent="0.15">
      <c r="A18" s="78">
        <v>17</v>
      </c>
      <c r="B18" s="78" t="s">
        <v>64</v>
      </c>
      <c r="C18" s="1" t="s">
        <v>81</v>
      </c>
      <c r="D18" s="87">
        <v>31640</v>
      </c>
      <c r="E18" s="80">
        <f t="shared" ca="1" si="0"/>
        <v>35</v>
      </c>
      <c r="F18" s="80" t="s">
        <v>309</v>
      </c>
      <c r="G18" s="111" t="s">
        <v>310</v>
      </c>
      <c r="H18" s="1" t="s">
        <v>311</v>
      </c>
      <c r="I18" s="102" t="s">
        <v>312</v>
      </c>
      <c r="J18" s="78" t="s">
        <v>255</v>
      </c>
      <c r="K18" s="106">
        <v>44206</v>
      </c>
    </row>
    <row r="19" spans="1:11" ht="18.75" hidden="1" customHeight="1" x14ac:dyDescent="0.15">
      <c r="A19" s="78">
        <v>18</v>
      </c>
      <c r="B19" s="78" t="s">
        <v>65</v>
      </c>
      <c r="C19" s="1" t="s">
        <v>82</v>
      </c>
      <c r="D19" s="87">
        <v>27232</v>
      </c>
      <c r="E19" s="80">
        <f t="shared" ca="1" si="0"/>
        <v>47</v>
      </c>
      <c r="F19" s="80" t="s">
        <v>313</v>
      </c>
      <c r="G19" s="111" t="s">
        <v>314</v>
      </c>
      <c r="H19" s="1" t="s">
        <v>240</v>
      </c>
      <c r="I19" s="102" t="s">
        <v>315</v>
      </c>
      <c r="J19" s="78" t="s">
        <v>192</v>
      </c>
      <c r="K19" s="106">
        <v>44230</v>
      </c>
    </row>
    <row r="20" spans="1:11" ht="18.75" hidden="1" customHeight="1" x14ac:dyDescent="0.15">
      <c r="A20" s="78">
        <v>19</v>
      </c>
      <c r="B20" s="78" t="s">
        <v>66</v>
      </c>
      <c r="C20" s="1" t="s">
        <v>76</v>
      </c>
      <c r="D20" s="87">
        <v>20601</v>
      </c>
      <c r="E20" s="80">
        <f t="shared" ca="1" si="0"/>
        <v>65</v>
      </c>
      <c r="F20" s="80" t="s">
        <v>316</v>
      </c>
      <c r="G20" s="111" t="s">
        <v>317</v>
      </c>
      <c r="H20" s="1" t="s">
        <v>203</v>
      </c>
      <c r="I20" s="102" t="s">
        <v>318</v>
      </c>
      <c r="J20" s="78" t="s">
        <v>254</v>
      </c>
      <c r="K20" s="106">
        <v>44312</v>
      </c>
    </row>
    <row r="21" spans="1:11" ht="18.75" hidden="1" customHeight="1" x14ac:dyDescent="0.15">
      <c r="A21" s="78">
        <v>20</v>
      </c>
      <c r="B21" s="78" t="s">
        <v>67</v>
      </c>
      <c r="C21" s="1" t="s">
        <v>83</v>
      </c>
      <c r="D21" s="87">
        <v>32961</v>
      </c>
      <c r="E21" s="80">
        <f t="shared" ca="1" si="0"/>
        <v>31</v>
      </c>
      <c r="F21" s="80" t="s">
        <v>319</v>
      </c>
      <c r="G21" s="111" t="s">
        <v>320</v>
      </c>
      <c r="H21" s="1" t="s">
        <v>247</v>
      </c>
      <c r="I21" s="102" t="s">
        <v>321</v>
      </c>
      <c r="J21" s="78" t="s">
        <v>226</v>
      </c>
      <c r="K21" s="106">
        <v>44355</v>
      </c>
    </row>
    <row r="22" spans="1:11" ht="18.75" customHeight="1" x14ac:dyDescent="0.15">
      <c r="A22" s="78">
        <v>21</v>
      </c>
      <c r="B22" s="78" t="s">
        <v>68</v>
      </c>
      <c r="C22" s="1" t="s">
        <v>84</v>
      </c>
      <c r="D22" s="87">
        <v>31008</v>
      </c>
      <c r="E22" s="80">
        <f t="shared" ca="1" si="0"/>
        <v>37</v>
      </c>
      <c r="F22" s="80" t="s">
        <v>322</v>
      </c>
      <c r="G22" s="111" t="s">
        <v>323</v>
      </c>
      <c r="H22" s="1" t="s">
        <v>251</v>
      </c>
      <c r="I22" s="102" t="s">
        <v>324</v>
      </c>
      <c r="J22" s="78" t="s">
        <v>255</v>
      </c>
      <c r="K22" s="107">
        <v>44422</v>
      </c>
    </row>
  </sheetData>
  <autoFilter ref="A1:K22" xr:uid="{00000000-0009-0000-0000-000003000000}">
    <filterColumn colId="6">
      <filters>
        <filter val="東京都足立区栗原＊＊＊"/>
        <filter val="東京都台東区上野桜＊＊＊"/>
        <filter val="東京都中央区明石町＊＊＊"/>
        <filter val="東京都調布市佐須町＊＊＊"/>
      </filters>
    </filterColumn>
  </autoFilter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filterMode="1"/>
  <dimension ref="A1:K28"/>
  <sheetViews>
    <sheetView workbookViewId="0">
      <selection activeCell="G42" sqref="G42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75" customWidth="1"/>
    <col min="5" max="5" width="6.375" customWidth="1"/>
    <col min="6" max="6" width="9.375" customWidth="1"/>
    <col min="7" max="7" width="30.875" customWidth="1"/>
    <col min="8" max="8" width="14" customWidth="1"/>
    <col min="9" max="9" width="13.125" customWidth="1"/>
    <col min="10" max="10" width="11" customWidth="1"/>
    <col min="11" max="11" width="12.125" style="116" customWidth="1"/>
  </cols>
  <sheetData>
    <row r="1" spans="1:11" ht="18.75" customHeight="1" x14ac:dyDescent="0.15">
      <c r="A1" s="81" t="s">
        <v>266</v>
      </c>
      <c r="B1" s="81" t="s">
        <v>267</v>
      </c>
      <c r="C1" s="77" t="s">
        <v>21</v>
      </c>
      <c r="D1" s="77" t="s">
        <v>27</v>
      </c>
      <c r="E1" s="77" t="s">
        <v>28</v>
      </c>
      <c r="F1" s="77" t="s">
        <v>165</v>
      </c>
      <c r="G1" s="81" t="s">
        <v>22</v>
      </c>
      <c r="H1" s="77" t="s">
        <v>95</v>
      </c>
      <c r="I1" s="84" t="s">
        <v>166</v>
      </c>
      <c r="J1" s="113" t="s">
        <v>167</v>
      </c>
      <c r="K1" s="99" t="s">
        <v>121</v>
      </c>
    </row>
    <row r="2" spans="1:11" ht="18.75" hidden="1" customHeight="1" x14ac:dyDescent="0.15">
      <c r="A2" s="78">
        <v>1</v>
      </c>
      <c r="B2" s="78" t="s">
        <v>168</v>
      </c>
      <c r="C2" s="78" t="s">
        <v>69</v>
      </c>
      <c r="D2" s="79" t="s">
        <v>100</v>
      </c>
      <c r="E2" s="80">
        <f ca="1">DATEDIF(TEXT(D2,"0000!/00!/00")*1,TODAY(),"Y")</f>
        <v>53</v>
      </c>
      <c r="F2" s="80" t="s">
        <v>169</v>
      </c>
      <c r="G2" s="111" t="s">
        <v>268</v>
      </c>
      <c r="H2" s="1" t="s">
        <v>269</v>
      </c>
      <c r="I2" s="102" t="s">
        <v>270</v>
      </c>
      <c r="J2" s="78" t="s">
        <v>253</v>
      </c>
      <c r="K2" s="106">
        <v>42786</v>
      </c>
    </row>
    <row r="3" spans="1:11" ht="18.75" hidden="1" customHeight="1" x14ac:dyDescent="0.15">
      <c r="A3" s="78">
        <v>2</v>
      </c>
      <c r="B3" s="78" t="s">
        <v>48</v>
      </c>
      <c r="C3" s="78" t="s">
        <v>70</v>
      </c>
      <c r="D3" s="79" t="s">
        <v>101</v>
      </c>
      <c r="E3" s="80">
        <f t="shared" ref="E3:E22" ca="1" si="0">DATEDIF(TEXT(D3,"0000!/00!/00")*1,TODAY(),"Y")</f>
        <v>51</v>
      </c>
      <c r="F3" s="80" t="s">
        <v>171</v>
      </c>
      <c r="G3" s="111" t="s">
        <v>271</v>
      </c>
      <c r="H3" s="1" t="s">
        <v>173</v>
      </c>
      <c r="I3" s="102" t="s">
        <v>272</v>
      </c>
      <c r="J3" s="78" t="s">
        <v>226</v>
      </c>
      <c r="K3" s="106">
        <v>42959</v>
      </c>
    </row>
    <row r="4" spans="1:11" ht="18.75" hidden="1" customHeight="1" x14ac:dyDescent="0.15">
      <c r="A4" s="78">
        <v>3</v>
      </c>
      <c r="B4" s="78" t="s">
        <v>49</v>
      </c>
      <c r="C4" s="101" t="s">
        <v>98</v>
      </c>
      <c r="D4" s="79" t="s">
        <v>102</v>
      </c>
      <c r="E4" s="80">
        <f t="shared" ca="1" si="0"/>
        <v>45</v>
      </c>
      <c r="F4" s="80" t="s">
        <v>175</v>
      </c>
      <c r="G4" s="111" t="s">
        <v>273</v>
      </c>
      <c r="H4" s="1" t="s">
        <v>176</v>
      </c>
      <c r="I4" s="102" t="s">
        <v>274</v>
      </c>
      <c r="J4" s="78" t="s">
        <v>178</v>
      </c>
      <c r="K4" s="106">
        <v>43197</v>
      </c>
    </row>
    <row r="5" spans="1:11" ht="18.75" hidden="1" customHeight="1" x14ac:dyDescent="0.15">
      <c r="A5" s="78">
        <v>4</v>
      </c>
      <c r="B5" s="78" t="s">
        <v>51</v>
      </c>
      <c r="C5" s="78" t="s">
        <v>72</v>
      </c>
      <c r="D5" s="79" t="s">
        <v>104</v>
      </c>
      <c r="E5" s="80">
        <f t="shared" ca="1" si="0"/>
        <v>27</v>
      </c>
      <c r="F5" s="80" t="s">
        <v>183</v>
      </c>
      <c r="G5" s="111" t="s">
        <v>277</v>
      </c>
      <c r="H5" s="1" t="s">
        <v>185</v>
      </c>
      <c r="I5" s="102" t="s">
        <v>278</v>
      </c>
      <c r="J5" s="78" t="s">
        <v>187</v>
      </c>
      <c r="K5" s="106">
        <v>43281</v>
      </c>
    </row>
    <row r="6" spans="1:11" ht="18.75" customHeight="1" x14ac:dyDescent="0.15">
      <c r="A6" s="78">
        <v>5</v>
      </c>
      <c r="B6" s="78" t="s">
        <v>52</v>
      </c>
      <c r="C6" s="78" t="s">
        <v>73</v>
      </c>
      <c r="D6" s="79" t="s">
        <v>105</v>
      </c>
      <c r="E6" s="80">
        <f t="shared" ca="1" si="0"/>
        <v>44</v>
      </c>
      <c r="F6" s="80" t="s">
        <v>188</v>
      </c>
      <c r="G6" s="101" t="s">
        <v>279</v>
      </c>
      <c r="H6" s="78" t="s">
        <v>190</v>
      </c>
      <c r="I6" s="102" t="s">
        <v>280</v>
      </c>
      <c r="J6" s="78" t="s">
        <v>192</v>
      </c>
      <c r="K6" s="106">
        <v>43413</v>
      </c>
    </row>
    <row r="7" spans="1:11" ht="18.75" hidden="1" customHeight="1" x14ac:dyDescent="0.15">
      <c r="A7" s="78">
        <v>6</v>
      </c>
      <c r="B7" s="78" t="s">
        <v>53</v>
      </c>
      <c r="C7" s="78" t="s">
        <v>74</v>
      </c>
      <c r="D7" s="79" t="s">
        <v>106</v>
      </c>
      <c r="E7" s="80">
        <f t="shared" ca="1" si="0"/>
        <v>40</v>
      </c>
      <c r="F7" s="80" t="s">
        <v>193</v>
      </c>
      <c r="G7" s="101" t="s">
        <v>281</v>
      </c>
      <c r="H7" s="78" t="s">
        <v>195</v>
      </c>
      <c r="I7" s="102" t="s">
        <v>282</v>
      </c>
      <c r="J7" s="78" t="s">
        <v>197</v>
      </c>
      <c r="K7" s="106">
        <v>43493</v>
      </c>
    </row>
    <row r="8" spans="1:11" ht="18.75" hidden="1" customHeight="1" x14ac:dyDescent="0.15">
      <c r="A8" s="78">
        <v>7</v>
      </c>
      <c r="B8" s="78" t="s">
        <v>54</v>
      </c>
      <c r="C8" s="78" t="s">
        <v>96</v>
      </c>
      <c r="D8" s="79" t="s">
        <v>107</v>
      </c>
      <c r="E8" s="80">
        <f t="shared" ca="1" si="0"/>
        <v>64</v>
      </c>
      <c r="F8" s="80" t="s">
        <v>198</v>
      </c>
      <c r="G8" s="101" t="s">
        <v>283</v>
      </c>
      <c r="H8" s="78" t="s">
        <v>284</v>
      </c>
      <c r="I8" s="102" t="s">
        <v>285</v>
      </c>
      <c r="J8" s="78" t="s">
        <v>226</v>
      </c>
      <c r="K8" s="106">
        <v>43580</v>
      </c>
    </row>
    <row r="9" spans="1:11" ht="18.75" hidden="1" customHeight="1" x14ac:dyDescent="0.15">
      <c r="A9" s="78">
        <v>8</v>
      </c>
      <c r="B9" s="78" t="s">
        <v>50</v>
      </c>
      <c r="C9" s="78" t="s">
        <v>71</v>
      </c>
      <c r="D9" s="79" t="s">
        <v>103</v>
      </c>
      <c r="E9" s="80">
        <f ca="1">DATEDIF(TEXT(D9,"0000!/00!/00")*1,TODAY(),"Y")</f>
        <v>50</v>
      </c>
      <c r="F9" s="80" t="s">
        <v>179</v>
      </c>
      <c r="G9" s="111" t="s">
        <v>275</v>
      </c>
      <c r="H9" s="1" t="s">
        <v>181</v>
      </c>
      <c r="I9" s="102" t="s">
        <v>276</v>
      </c>
      <c r="J9" s="78" t="s">
        <v>178</v>
      </c>
      <c r="K9" s="106">
        <v>43590</v>
      </c>
    </row>
    <row r="10" spans="1:11" ht="18.75" customHeight="1" x14ac:dyDescent="0.15">
      <c r="A10" s="78">
        <v>9</v>
      </c>
      <c r="B10" s="78" t="s">
        <v>55</v>
      </c>
      <c r="C10" s="78" t="s">
        <v>99</v>
      </c>
      <c r="D10" s="79" t="s">
        <v>108</v>
      </c>
      <c r="E10" s="80">
        <f t="shared" ca="1" si="0"/>
        <v>61</v>
      </c>
      <c r="F10" s="80" t="s">
        <v>201</v>
      </c>
      <c r="G10" s="101" t="s">
        <v>286</v>
      </c>
      <c r="H10" s="78" t="s">
        <v>203</v>
      </c>
      <c r="I10" s="102" t="s">
        <v>287</v>
      </c>
      <c r="J10" s="78" t="s">
        <v>187</v>
      </c>
      <c r="K10" s="106">
        <v>43662</v>
      </c>
    </row>
    <row r="11" spans="1:11" ht="18.75" hidden="1" customHeight="1" x14ac:dyDescent="0.15">
      <c r="A11" s="78">
        <v>10</v>
      </c>
      <c r="B11" s="78" t="s">
        <v>56</v>
      </c>
      <c r="C11" s="78" t="s">
        <v>75</v>
      </c>
      <c r="D11" s="79" t="s">
        <v>109</v>
      </c>
      <c r="E11" s="80">
        <f t="shared" ca="1" si="0"/>
        <v>35</v>
      </c>
      <c r="F11" s="80" t="s">
        <v>205</v>
      </c>
      <c r="G11" s="101" t="s">
        <v>288</v>
      </c>
      <c r="H11" s="78" t="s">
        <v>207</v>
      </c>
      <c r="I11" s="102" t="s">
        <v>289</v>
      </c>
      <c r="J11" s="78" t="s">
        <v>290</v>
      </c>
      <c r="K11" s="106">
        <v>43752</v>
      </c>
    </row>
    <row r="12" spans="1:11" ht="18.75" hidden="1" customHeight="1" x14ac:dyDescent="0.15">
      <c r="A12" s="78">
        <v>11</v>
      </c>
      <c r="B12" s="78" t="s">
        <v>57</v>
      </c>
      <c r="C12" s="78" t="s">
        <v>76</v>
      </c>
      <c r="D12" s="79" t="s">
        <v>110</v>
      </c>
      <c r="E12" s="80">
        <f t="shared" ca="1" si="0"/>
        <v>59</v>
      </c>
      <c r="F12" s="80" t="s">
        <v>209</v>
      </c>
      <c r="G12" s="101" t="s">
        <v>291</v>
      </c>
      <c r="H12" s="78" t="s">
        <v>211</v>
      </c>
      <c r="I12" s="102" t="s">
        <v>292</v>
      </c>
      <c r="J12" s="78" t="s">
        <v>213</v>
      </c>
      <c r="K12" s="106">
        <v>43802</v>
      </c>
    </row>
    <row r="13" spans="1:11" ht="18.75" hidden="1" customHeight="1" x14ac:dyDescent="0.15">
      <c r="A13" s="78">
        <v>12</v>
      </c>
      <c r="B13" s="78" t="s">
        <v>58</v>
      </c>
      <c r="C13" s="78" t="s">
        <v>77</v>
      </c>
      <c r="D13" s="79" t="s">
        <v>111</v>
      </c>
      <c r="E13" s="80">
        <f t="shared" ca="1" si="0"/>
        <v>32</v>
      </c>
      <c r="F13" s="80" t="s">
        <v>214</v>
      </c>
      <c r="G13" s="101" t="s">
        <v>293</v>
      </c>
      <c r="H13" s="78" t="s">
        <v>294</v>
      </c>
      <c r="I13" s="102" t="s">
        <v>295</v>
      </c>
      <c r="J13" s="78" t="s">
        <v>192</v>
      </c>
      <c r="K13" s="106">
        <v>43867</v>
      </c>
    </row>
    <row r="14" spans="1:11" ht="18.75" hidden="1" customHeight="1" x14ac:dyDescent="0.15">
      <c r="A14" s="78">
        <v>13</v>
      </c>
      <c r="B14" s="78" t="s">
        <v>59</v>
      </c>
      <c r="C14" s="78" t="s">
        <v>78</v>
      </c>
      <c r="D14" s="79" t="s">
        <v>112</v>
      </c>
      <c r="E14" s="80">
        <f t="shared" ca="1" si="0"/>
        <v>30</v>
      </c>
      <c r="F14" s="80" t="s">
        <v>218</v>
      </c>
      <c r="G14" s="101" t="s">
        <v>296</v>
      </c>
      <c r="H14" s="78" t="s">
        <v>297</v>
      </c>
      <c r="I14" s="102" t="s">
        <v>298</v>
      </c>
      <c r="J14" s="78" t="s">
        <v>254</v>
      </c>
      <c r="K14" s="106">
        <v>43913</v>
      </c>
    </row>
    <row r="15" spans="1:11" ht="18.75" hidden="1" customHeight="1" x14ac:dyDescent="0.15">
      <c r="A15" s="78">
        <v>14</v>
      </c>
      <c r="B15" s="78" t="s">
        <v>60</v>
      </c>
      <c r="C15" s="78" t="s">
        <v>79</v>
      </c>
      <c r="D15" s="79" t="s">
        <v>113</v>
      </c>
      <c r="E15" s="80">
        <f t="shared" ca="1" si="0"/>
        <v>59</v>
      </c>
      <c r="F15" s="80" t="s">
        <v>222</v>
      </c>
      <c r="G15" s="101" t="s">
        <v>299</v>
      </c>
      <c r="H15" s="78" t="s">
        <v>300</v>
      </c>
      <c r="I15" s="102" t="s">
        <v>301</v>
      </c>
      <c r="J15" s="78" t="s">
        <v>226</v>
      </c>
      <c r="K15" s="106">
        <v>43958</v>
      </c>
    </row>
    <row r="16" spans="1:11" ht="18.75" hidden="1" customHeight="1" x14ac:dyDescent="0.15">
      <c r="A16" s="78">
        <v>15</v>
      </c>
      <c r="B16" s="78" t="s">
        <v>61</v>
      </c>
      <c r="C16" s="78" t="s">
        <v>97</v>
      </c>
      <c r="D16" s="79" t="s">
        <v>114</v>
      </c>
      <c r="E16" s="80">
        <f t="shared" ca="1" si="0"/>
        <v>26</v>
      </c>
      <c r="F16" s="80" t="s">
        <v>214</v>
      </c>
      <c r="G16" s="101" t="s">
        <v>302</v>
      </c>
      <c r="H16" s="78" t="s">
        <v>303</v>
      </c>
      <c r="I16" s="102" t="s">
        <v>304</v>
      </c>
      <c r="J16" s="78" t="s">
        <v>213</v>
      </c>
      <c r="K16" s="106">
        <v>44013</v>
      </c>
    </row>
    <row r="17" spans="1:11" ht="18.75" customHeight="1" x14ac:dyDescent="0.15">
      <c r="A17" s="78">
        <v>16</v>
      </c>
      <c r="B17" s="78" t="s">
        <v>305</v>
      </c>
      <c r="C17" s="78" t="s">
        <v>80</v>
      </c>
      <c r="D17" s="79" t="s">
        <v>115</v>
      </c>
      <c r="E17" s="80">
        <f t="shared" ca="1" si="0"/>
        <v>42</v>
      </c>
      <c r="F17" s="80" t="s">
        <v>306</v>
      </c>
      <c r="G17" s="101" t="s">
        <v>307</v>
      </c>
      <c r="H17" s="78" t="s">
        <v>231</v>
      </c>
      <c r="I17" s="102" t="s">
        <v>308</v>
      </c>
      <c r="J17" s="78" t="s">
        <v>233</v>
      </c>
      <c r="K17" s="106">
        <v>44184</v>
      </c>
    </row>
    <row r="18" spans="1:11" ht="18.75" hidden="1" customHeight="1" x14ac:dyDescent="0.15">
      <c r="A18" s="78">
        <v>17</v>
      </c>
      <c r="B18" s="78" t="s">
        <v>64</v>
      </c>
      <c r="C18" s="1" t="s">
        <v>81</v>
      </c>
      <c r="D18" s="79" t="s">
        <v>116</v>
      </c>
      <c r="E18" s="80">
        <f t="shared" ca="1" si="0"/>
        <v>35</v>
      </c>
      <c r="F18" s="80" t="s">
        <v>309</v>
      </c>
      <c r="G18" s="111" t="s">
        <v>310</v>
      </c>
      <c r="H18" s="1" t="s">
        <v>311</v>
      </c>
      <c r="I18" s="102" t="s">
        <v>312</v>
      </c>
      <c r="J18" s="78" t="s">
        <v>255</v>
      </c>
      <c r="K18" s="106">
        <v>44206</v>
      </c>
    </row>
    <row r="19" spans="1:11" ht="18.75" hidden="1" customHeight="1" x14ac:dyDescent="0.15">
      <c r="A19" s="78">
        <v>18</v>
      </c>
      <c r="B19" s="78" t="s">
        <v>65</v>
      </c>
      <c r="C19" s="1" t="s">
        <v>82</v>
      </c>
      <c r="D19" s="79" t="s">
        <v>117</v>
      </c>
      <c r="E19" s="80">
        <f t="shared" ca="1" si="0"/>
        <v>47</v>
      </c>
      <c r="F19" s="80" t="s">
        <v>313</v>
      </c>
      <c r="G19" s="111" t="s">
        <v>314</v>
      </c>
      <c r="H19" s="1" t="s">
        <v>240</v>
      </c>
      <c r="I19" s="102" t="s">
        <v>315</v>
      </c>
      <c r="J19" s="78" t="s">
        <v>192</v>
      </c>
      <c r="K19" s="106">
        <v>44230</v>
      </c>
    </row>
    <row r="20" spans="1:11" ht="18.75" customHeight="1" x14ac:dyDescent="0.15">
      <c r="A20" s="78">
        <v>19</v>
      </c>
      <c r="B20" s="78" t="s">
        <v>66</v>
      </c>
      <c r="C20" s="1" t="s">
        <v>76</v>
      </c>
      <c r="D20" s="79" t="s">
        <v>118</v>
      </c>
      <c r="E20" s="80">
        <f t="shared" ca="1" si="0"/>
        <v>65</v>
      </c>
      <c r="F20" s="80" t="s">
        <v>316</v>
      </c>
      <c r="G20" s="111" t="s">
        <v>317</v>
      </c>
      <c r="H20" s="1" t="s">
        <v>203</v>
      </c>
      <c r="I20" s="102" t="s">
        <v>318</v>
      </c>
      <c r="J20" s="78" t="s">
        <v>254</v>
      </c>
      <c r="K20" s="106">
        <v>44312</v>
      </c>
    </row>
    <row r="21" spans="1:11" ht="18.75" hidden="1" customHeight="1" x14ac:dyDescent="0.15">
      <c r="A21" s="78">
        <v>20</v>
      </c>
      <c r="B21" s="78" t="s">
        <v>67</v>
      </c>
      <c r="C21" s="1" t="s">
        <v>83</v>
      </c>
      <c r="D21" s="79" t="s">
        <v>119</v>
      </c>
      <c r="E21" s="80">
        <f t="shared" ca="1" si="0"/>
        <v>31</v>
      </c>
      <c r="F21" s="80" t="s">
        <v>319</v>
      </c>
      <c r="G21" s="111" t="s">
        <v>320</v>
      </c>
      <c r="H21" s="1" t="s">
        <v>247</v>
      </c>
      <c r="I21" s="102" t="s">
        <v>321</v>
      </c>
      <c r="J21" s="78" t="s">
        <v>226</v>
      </c>
      <c r="K21" s="106">
        <v>44355</v>
      </c>
    </row>
    <row r="22" spans="1:11" ht="18.75" hidden="1" customHeight="1" x14ac:dyDescent="0.15">
      <c r="A22" s="78">
        <v>21</v>
      </c>
      <c r="B22" s="78" t="s">
        <v>68</v>
      </c>
      <c r="C22" s="1" t="s">
        <v>84</v>
      </c>
      <c r="D22" s="79" t="s">
        <v>120</v>
      </c>
      <c r="E22" s="80">
        <f t="shared" ca="1" si="0"/>
        <v>37</v>
      </c>
      <c r="F22" s="80" t="s">
        <v>322</v>
      </c>
      <c r="G22" s="111" t="s">
        <v>323</v>
      </c>
      <c r="H22" s="1" t="s">
        <v>251</v>
      </c>
      <c r="I22" s="102" t="s">
        <v>324</v>
      </c>
      <c r="J22" s="78" t="s">
        <v>255</v>
      </c>
      <c r="K22" s="107">
        <v>44422</v>
      </c>
    </row>
    <row r="28" spans="1:11" x14ac:dyDescent="0.15">
      <c r="I28">
        <v>2</v>
      </c>
    </row>
  </sheetData>
  <autoFilter ref="A1:K22" xr:uid="{00000000-0009-0000-0000-000005000000}">
    <filterColumn colId="3">
      <filters>
        <filter val="19560526"/>
        <filter val="19600501"/>
        <filter val="19770518"/>
        <filter val="19790514"/>
      </filters>
    </filterColumn>
  </autoFilter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/>
  <dimension ref="A1:L22"/>
  <sheetViews>
    <sheetView workbookViewId="0">
      <selection activeCell="H42" sqref="H42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11.625" customWidth="1"/>
    <col min="8" max="8" width="19.375" customWidth="1"/>
    <col min="9" max="9" width="14" customWidth="1"/>
    <col min="10" max="10" width="13.125" customWidth="1"/>
    <col min="11" max="11" width="11" customWidth="1"/>
    <col min="12" max="12" width="12.125" style="116" customWidth="1"/>
  </cols>
  <sheetData>
    <row r="1" spans="1:12" ht="18.75" customHeight="1" x14ac:dyDescent="0.15">
      <c r="A1" s="81" t="s">
        <v>29</v>
      </c>
      <c r="B1" s="81" t="s">
        <v>47</v>
      </c>
      <c r="C1" s="77" t="s">
        <v>21</v>
      </c>
      <c r="D1" s="77" t="s">
        <v>27</v>
      </c>
      <c r="E1" s="77" t="s">
        <v>28</v>
      </c>
      <c r="F1" s="77" t="s">
        <v>165</v>
      </c>
      <c r="G1" s="77" t="s">
        <v>23</v>
      </c>
      <c r="H1" s="77" t="s">
        <v>94</v>
      </c>
      <c r="I1" s="77" t="s">
        <v>95</v>
      </c>
      <c r="J1" s="84" t="s">
        <v>166</v>
      </c>
      <c r="K1" s="113" t="s">
        <v>167</v>
      </c>
      <c r="L1" s="99" t="s">
        <v>121</v>
      </c>
    </row>
    <row r="2" spans="1:12" ht="18.75" hidden="1" customHeight="1" x14ac:dyDescent="0.15">
      <c r="A2" s="78">
        <v>1</v>
      </c>
      <c r="B2" s="78" t="s">
        <v>168</v>
      </c>
      <c r="C2" s="78" t="s">
        <v>69</v>
      </c>
      <c r="D2" s="79">
        <v>24833</v>
      </c>
      <c r="E2" s="80">
        <f t="shared" ref="E2:E22" ca="1" si="0">DATEDIF(D2,TODAY(),"Y")</f>
        <v>53</v>
      </c>
      <c r="F2" s="80" t="s">
        <v>169</v>
      </c>
      <c r="G2" s="78" t="s">
        <v>85</v>
      </c>
      <c r="H2" s="111" t="s">
        <v>170</v>
      </c>
      <c r="I2" s="1" t="s">
        <v>256</v>
      </c>
      <c r="J2" s="102" t="s">
        <v>257</v>
      </c>
      <c r="K2" s="78" t="s">
        <v>253</v>
      </c>
      <c r="L2" s="114">
        <v>42786</v>
      </c>
    </row>
    <row r="3" spans="1:12" ht="18.75" hidden="1" customHeight="1" x14ac:dyDescent="0.15">
      <c r="A3" s="78">
        <v>2</v>
      </c>
      <c r="B3" s="78" t="s">
        <v>48</v>
      </c>
      <c r="C3" s="78" t="s">
        <v>70</v>
      </c>
      <c r="D3" s="79">
        <v>25752</v>
      </c>
      <c r="E3" s="80">
        <f t="shared" ca="1" si="0"/>
        <v>51</v>
      </c>
      <c r="F3" s="80" t="s">
        <v>171</v>
      </c>
      <c r="G3" s="78" t="s">
        <v>86</v>
      </c>
      <c r="H3" s="109" t="s">
        <v>258</v>
      </c>
      <c r="I3" s="1" t="s">
        <v>173</v>
      </c>
      <c r="J3" s="102" t="s">
        <v>259</v>
      </c>
      <c r="K3" s="78" t="s">
        <v>226</v>
      </c>
      <c r="L3" s="114">
        <v>42959</v>
      </c>
    </row>
    <row r="4" spans="1:12" ht="18.75" hidden="1" customHeight="1" x14ac:dyDescent="0.15">
      <c r="A4" s="78">
        <v>3</v>
      </c>
      <c r="B4" s="78" t="s">
        <v>49</v>
      </c>
      <c r="C4" s="101" t="s">
        <v>98</v>
      </c>
      <c r="D4" s="79">
        <v>28115</v>
      </c>
      <c r="E4" s="80">
        <f ca="1">DATEDIF(D4,TODAY(),"Y")</f>
        <v>45</v>
      </c>
      <c r="F4" s="80" t="s">
        <v>175</v>
      </c>
      <c r="G4" s="78" t="s">
        <v>24</v>
      </c>
      <c r="H4" s="109" t="s">
        <v>260</v>
      </c>
      <c r="I4" s="1" t="s">
        <v>176</v>
      </c>
      <c r="J4" s="102" t="s">
        <v>261</v>
      </c>
      <c r="K4" s="78" t="s">
        <v>178</v>
      </c>
      <c r="L4" s="114">
        <v>43197</v>
      </c>
    </row>
    <row r="5" spans="1:12" ht="18.75" hidden="1" customHeight="1" x14ac:dyDescent="0.15">
      <c r="A5" s="78">
        <v>4</v>
      </c>
      <c r="B5" s="78" t="s">
        <v>50</v>
      </c>
      <c r="C5" s="78" t="s">
        <v>72</v>
      </c>
      <c r="D5" s="79">
        <v>34571</v>
      </c>
      <c r="E5" s="80">
        <f t="shared" ca="1" si="0"/>
        <v>27</v>
      </c>
      <c r="F5" s="80" t="s">
        <v>183</v>
      </c>
      <c r="G5" s="78" t="s">
        <v>25</v>
      </c>
      <c r="H5" s="108" t="s">
        <v>184</v>
      </c>
      <c r="I5" s="1" t="s">
        <v>185</v>
      </c>
      <c r="J5" s="102" t="s">
        <v>186</v>
      </c>
      <c r="K5" s="78" t="s">
        <v>187</v>
      </c>
      <c r="L5" s="114">
        <v>43281</v>
      </c>
    </row>
    <row r="6" spans="1:12" ht="18.75" customHeight="1" x14ac:dyDescent="0.15">
      <c r="A6" s="78">
        <v>5</v>
      </c>
      <c r="B6" s="78" t="s">
        <v>51</v>
      </c>
      <c r="C6" s="78" t="s">
        <v>73</v>
      </c>
      <c r="D6" s="79">
        <v>28263</v>
      </c>
      <c r="E6" s="80">
        <f t="shared" ca="1" si="0"/>
        <v>44</v>
      </c>
      <c r="F6" s="80" t="s">
        <v>188</v>
      </c>
      <c r="G6" s="78" t="s">
        <v>88</v>
      </c>
      <c r="H6" s="108" t="s">
        <v>189</v>
      </c>
      <c r="I6" s="78" t="s">
        <v>190</v>
      </c>
      <c r="J6" s="102" t="s">
        <v>191</v>
      </c>
      <c r="K6" s="78" t="s">
        <v>192</v>
      </c>
      <c r="L6" s="114">
        <v>43413</v>
      </c>
    </row>
    <row r="7" spans="1:12" ht="18.75" hidden="1" customHeight="1" x14ac:dyDescent="0.15">
      <c r="A7" s="78">
        <v>6</v>
      </c>
      <c r="B7" s="78" t="s">
        <v>52</v>
      </c>
      <c r="C7" s="78" t="s">
        <v>74</v>
      </c>
      <c r="D7" s="79">
        <v>29899</v>
      </c>
      <c r="E7" s="80">
        <f t="shared" ca="1" si="0"/>
        <v>40</v>
      </c>
      <c r="F7" s="80" t="s">
        <v>193</v>
      </c>
      <c r="G7" s="78" t="s">
        <v>89</v>
      </c>
      <c r="H7" s="108" t="s">
        <v>194</v>
      </c>
      <c r="I7" s="78" t="s">
        <v>195</v>
      </c>
      <c r="J7" s="102" t="s">
        <v>196</v>
      </c>
      <c r="K7" s="78" t="s">
        <v>197</v>
      </c>
      <c r="L7" s="114">
        <v>43493</v>
      </c>
    </row>
    <row r="8" spans="1:12" ht="18.75" hidden="1" customHeight="1" x14ac:dyDescent="0.15">
      <c r="A8" s="78">
        <v>7</v>
      </c>
      <c r="B8" s="78" t="s">
        <v>53</v>
      </c>
      <c r="C8" s="78" t="s">
        <v>96</v>
      </c>
      <c r="D8" s="79">
        <v>20901</v>
      </c>
      <c r="E8" s="80">
        <f t="shared" ca="1" si="0"/>
        <v>64</v>
      </c>
      <c r="F8" s="80" t="s">
        <v>198</v>
      </c>
      <c r="G8" s="78" t="s">
        <v>24</v>
      </c>
      <c r="H8" s="108" t="s">
        <v>263</v>
      </c>
      <c r="I8" s="78" t="s">
        <v>264</v>
      </c>
      <c r="J8" s="102" t="s">
        <v>199</v>
      </c>
      <c r="K8" s="78" t="s">
        <v>226</v>
      </c>
      <c r="L8" s="114">
        <v>43580</v>
      </c>
    </row>
    <row r="9" spans="1:12" ht="18.75" hidden="1" customHeight="1" x14ac:dyDescent="0.15">
      <c r="A9" s="78">
        <v>8</v>
      </c>
      <c r="B9" s="78" t="s">
        <v>54</v>
      </c>
      <c r="C9" s="78" t="s">
        <v>71</v>
      </c>
      <c r="D9" s="79">
        <v>26146</v>
      </c>
      <c r="E9" s="80">
        <f ca="1">DATEDIF(D9,TODAY(),"Y")</f>
        <v>50</v>
      </c>
      <c r="F9" s="80" t="s">
        <v>179</v>
      </c>
      <c r="G9" s="78" t="s">
        <v>87</v>
      </c>
      <c r="H9" s="109" t="s">
        <v>262</v>
      </c>
      <c r="I9" s="1" t="s">
        <v>181</v>
      </c>
      <c r="J9" s="102" t="s">
        <v>182</v>
      </c>
      <c r="K9" s="78" t="s">
        <v>178</v>
      </c>
      <c r="L9" s="114">
        <v>43590</v>
      </c>
    </row>
    <row r="10" spans="1:12" ht="18.75" customHeight="1" x14ac:dyDescent="0.15">
      <c r="A10" s="78">
        <v>9</v>
      </c>
      <c r="B10" s="78" t="s">
        <v>55</v>
      </c>
      <c r="C10" s="78" t="s">
        <v>99</v>
      </c>
      <c r="D10" s="79">
        <v>22037</v>
      </c>
      <c r="E10" s="80">
        <f t="shared" ca="1" si="0"/>
        <v>61</v>
      </c>
      <c r="F10" s="80" t="s">
        <v>201</v>
      </c>
      <c r="G10" s="78" t="s">
        <v>85</v>
      </c>
      <c r="H10" s="108" t="s">
        <v>202</v>
      </c>
      <c r="I10" s="78" t="s">
        <v>203</v>
      </c>
      <c r="J10" s="102" t="s">
        <v>204</v>
      </c>
      <c r="K10" s="78" t="s">
        <v>187</v>
      </c>
      <c r="L10" s="114">
        <v>43662</v>
      </c>
    </row>
    <row r="11" spans="1:12" ht="18.75" hidden="1" customHeight="1" x14ac:dyDescent="0.15">
      <c r="A11" s="78">
        <v>10</v>
      </c>
      <c r="B11" s="78" t="s">
        <v>56</v>
      </c>
      <c r="C11" s="78" t="s">
        <v>75</v>
      </c>
      <c r="D11" s="79">
        <v>31568</v>
      </c>
      <c r="E11" s="80">
        <f t="shared" ca="1" si="0"/>
        <v>35</v>
      </c>
      <c r="F11" s="80" t="s">
        <v>205</v>
      </c>
      <c r="G11" s="78" t="s">
        <v>25</v>
      </c>
      <c r="H11" s="108" t="s">
        <v>206</v>
      </c>
      <c r="I11" s="78" t="s">
        <v>207</v>
      </c>
      <c r="J11" s="102" t="s">
        <v>208</v>
      </c>
      <c r="K11" s="78" t="s">
        <v>200</v>
      </c>
      <c r="L11" s="114">
        <v>43752</v>
      </c>
    </row>
    <row r="12" spans="1:12" ht="18.75" hidden="1" customHeight="1" x14ac:dyDescent="0.15">
      <c r="A12" s="78">
        <v>11</v>
      </c>
      <c r="B12" s="78" t="s">
        <v>57</v>
      </c>
      <c r="C12" s="78" t="s">
        <v>76</v>
      </c>
      <c r="D12" s="79">
        <v>22800</v>
      </c>
      <c r="E12" s="80">
        <f t="shared" ca="1" si="0"/>
        <v>59</v>
      </c>
      <c r="F12" s="80" t="s">
        <v>209</v>
      </c>
      <c r="G12" s="78" t="s">
        <v>25</v>
      </c>
      <c r="H12" s="108" t="s">
        <v>210</v>
      </c>
      <c r="I12" s="78" t="s">
        <v>211</v>
      </c>
      <c r="J12" s="102" t="s">
        <v>212</v>
      </c>
      <c r="K12" s="78" t="s">
        <v>213</v>
      </c>
      <c r="L12" s="114">
        <v>43802</v>
      </c>
    </row>
    <row r="13" spans="1:12" ht="18.75" hidden="1" customHeight="1" x14ac:dyDescent="0.15">
      <c r="A13" s="78">
        <v>12</v>
      </c>
      <c r="B13" s="78" t="s">
        <v>58</v>
      </c>
      <c r="C13" s="78" t="s">
        <v>77</v>
      </c>
      <c r="D13" s="79">
        <v>32617</v>
      </c>
      <c r="E13" s="80">
        <f t="shared" ca="1" si="0"/>
        <v>32</v>
      </c>
      <c r="F13" s="80" t="s">
        <v>214</v>
      </c>
      <c r="G13" s="78" t="s">
        <v>90</v>
      </c>
      <c r="H13" s="108" t="s">
        <v>215</v>
      </c>
      <c r="I13" s="78" t="s">
        <v>216</v>
      </c>
      <c r="J13" s="102" t="s">
        <v>217</v>
      </c>
      <c r="K13" s="78" t="s">
        <v>192</v>
      </c>
      <c r="L13" s="114">
        <v>43867</v>
      </c>
    </row>
    <row r="14" spans="1:12" ht="18.75" hidden="1" customHeight="1" x14ac:dyDescent="0.15">
      <c r="A14" s="78">
        <v>13</v>
      </c>
      <c r="B14" s="78" t="s">
        <v>59</v>
      </c>
      <c r="C14" s="78" t="s">
        <v>78</v>
      </c>
      <c r="D14" s="79">
        <v>33479</v>
      </c>
      <c r="E14" s="80">
        <f t="shared" ca="1" si="0"/>
        <v>30</v>
      </c>
      <c r="F14" s="80" t="s">
        <v>218</v>
      </c>
      <c r="G14" s="78" t="s">
        <v>91</v>
      </c>
      <c r="H14" s="108" t="s">
        <v>219</v>
      </c>
      <c r="I14" s="78" t="s">
        <v>220</v>
      </c>
      <c r="J14" s="102" t="s">
        <v>221</v>
      </c>
      <c r="K14" s="78" t="s">
        <v>244</v>
      </c>
      <c r="L14" s="114">
        <v>43913</v>
      </c>
    </row>
    <row r="15" spans="1:12" ht="18.75" hidden="1" customHeight="1" x14ac:dyDescent="0.15">
      <c r="A15" s="78">
        <v>14</v>
      </c>
      <c r="B15" s="78" t="s">
        <v>60</v>
      </c>
      <c r="C15" s="78" t="s">
        <v>79</v>
      </c>
      <c r="D15" s="79">
        <v>22737</v>
      </c>
      <c r="E15" s="80">
        <f t="shared" ca="1" si="0"/>
        <v>59</v>
      </c>
      <c r="F15" s="80" t="s">
        <v>222</v>
      </c>
      <c r="G15" s="78" t="s">
        <v>24</v>
      </c>
      <c r="H15" s="108" t="s">
        <v>223</v>
      </c>
      <c r="I15" s="78" t="s">
        <v>224</v>
      </c>
      <c r="J15" s="102" t="s">
        <v>225</v>
      </c>
      <c r="K15" s="78" t="s">
        <v>226</v>
      </c>
      <c r="L15" s="114">
        <v>43958</v>
      </c>
    </row>
    <row r="16" spans="1:12" ht="18.75" hidden="1" customHeight="1" x14ac:dyDescent="0.15">
      <c r="A16" s="78">
        <v>15</v>
      </c>
      <c r="B16" s="78" t="s">
        <v>61</v>
      </c>
      <c r="C16" s="78" t="s">
        <v>97</v>
      </c>
      <c r="D16" s="79">
        <v>34979</v>
      </c>
      <c r="E16" s="80">
        <f t="shared" ca="1" si="0"/>
        <v>26</v>
      </c>
      <c r="F16" s="80" t="s">
        <v>214</v>
      </c>
      <c r="G16" s="78" t="s">
        <v>90</v>
      </c>
      <c r="H16" s="108" t="s">
        <v>215</v>
      </c>
      <c r="I16" s="78" t="s">
        <v>216</v>
      </c>
      <c r="J16" s="102" t="s">
        <v>227</v>
      </c>
      <c r="K16" s="78" t="s">
        <v>213</v>
      </c>
      <c r="L16" s="114">
        <v>44013</v>
      </c>
    </row>
    <row r="17" spans="1:12" ht="18.75" customHeight="1" x14ac:dyDescent="0.15">
      <c r="A17" s="78">
        <v>16</v>
      </c>
      <c r="B17" s="78" t="s">
        <v>228</v>
      </c>
      <c r="C17" s="78" t="s">
        <v>80</v>
      </c>
      <c r="D17" s="79">
        <v>28989</v>
      </c>
      <c r="E17" s="80">
        <f t="shared" ca="1" si="0"/>
        <v>42</v>
      </c>
      <c r="F17" s="80" t="s">
        <v>229</v>
      </c>
      <c r="G17" s="1" t="s">
        <v>92</v>
      </c>
      <c r="H17" s="109" t="s">
        <v>230</v>
      </c>
      <c r="I17" s="78" t="s">
        <v>231</v>
      </c>
      <c r="J17" s="102" t="s">
        <v>232</v>
      </c>
      <c r="K17" s="78" t="s">
        <v>233</v>
      </c>
      <c r="L17" s="114">
        <v>44184</v>
      </c>
    </row>
    <row r="18" spans="1:12" ht="18.75" hidden="1" customHeight="1" x14ac:dyDescent="0.15">
      <c r="A18" s="78">
        <v>17</v>
      </c>
      <c r="B18" s="78" t="s">
        <v>64</v>
      </c>
      <c r="C18" s="1" t="s">
        <v>81</v>
      </c>
      <c r="D18" s="87">
        <v>31640</v>
      </c>
      <c r="E18" s="80">
        <f t="shared" ca="1" si="0"/>
        <v>35</v>
      </c>
      <c r="F18" s="80" t="s">
        <v>234</v>
      </c>
      <c r="G18" s="1" t="s">
        <v>25</v>
      </c>
      <c r="H18" s="109" t="s">
        <v>235</v>
      </c>
      <c r="I18" s="1" t="s">
        <v>236</v>
      </c>
      <c r="J18" s="102" t="s">
        <v>237</v>
      </c>
      <c r="K18" s="78" t="s">
        <v>255</v>
      </c>
      <c r="L18" s="114">
        <v>44206</v>
      </c>
    </row>
    <row r="19" spans="1:12" ht="18.75" hidden="1" customHeight="1" x14ac:dyDescent="0.15">
      <c r="A19" s="78">
        <v>18</v>
      </c>
      <c r="B19" s="78" t="s">
        <v>65</v>
      </c>
      <c r="C19" s="1" t="s">
        <v>82</v>
      </c>
      <c r="D19" s="87">
        <v>27232</v>
      </c>
      <c r="E19" s="80">
        <f t="shared" ca="1" si="0"/>
        <v>47</v>
      </c>
      <c r="F19" s="80" t="s">
        <v>238</v>
      </c>
      <c r="G19" s="1" t="s">
        <v>93</v>
      </c>
      <c r="H19" s="1" t="s">
        <v>239</v>
      </c>
      <c r="I19" s="1" t="s">
        <v>240</v>
      </c>
      <c r="J19" s="102" t="s">
        <v>241</v>
      </c>
      <c r="K19" s="78" t="s">
        <v>192</v>
      </c>
      <c r="L19" s="114">
        <v>44230</v>
      </c>
    </row>
    <row r="20" spans="1:12" ht="18.75" customHeight="1" x14ac:dyDescent="0.15">
      <c r="A20" s="78">
        <v>19</v>
      </c>
      <c r="B20" s="78" t="s">
        <v>66</v>
      </c>
      <c r="C20" s="1" t="s">
        <v>76</v>
      </c>
      <c r="D20" s="87">
        <v>20601</v>
      </c>
      <c r="E20" s="80">
        <f t="shared" ca="1" si="0"/>
        <v>65</v>
      </c>
      <c r="F20" s="80" t="s">
        <v>242</v>
      </c>
      <c r="G20" s="1" t="s">
        <v>26</v>
      </c>
      <c r="H20" s="1" t="s">
        <v>243</v>
      </c>
      <c r="I20" s="1" t="s">
        <v>203</v>
      </c>
      <c r="J20" s="102" t="s">
        <v>265</v>
      </c>
      <c r="K20" s="78" t="s">
        <v>244</v>
      </c>
      <c r="L20" s="114">
        <v>44312</v>
      </c>
    </row>
    <row r="21" spans="1:12" ht="18.75" hidden="1" customHeight="1" x14ac:dyDescent="0.15">
      <c r="A21" s="78">
        <v>20</v>
      </c>
      <c r="B21" s="78" t="s">
        <v>67</v>
      </c>
      <c r="C21" s="1" t="s">
        <v>83</v>
      </c>
      <c r="D21" s="87">
        <v>32961</v>
      </c>
      <c r="E21" s="80">
        <f t="shared" ca="1" si="0"/>
        <v>31</v>
      </c>
      <c r="F21" s="80" t="s">
        <v>245</v>
      </c>
      <c r="G21" s="1" t="s">
        <v>86</v>
      </c>
      <c r="H21" s="1" t="s">
        <v>246</v>
      </c>
      <c r="I21" s="1" t="s">
        <v>247</v>
      </c>
      <c r="J21" s="102" t="s">
        <v>248</v>
      </c>
      <c r="K21" s="78" t="s">
        <v>226</v>
      </c>
      <c r="L21" s="114">
        <v>44355</v>
      </c>
    </row>
    <row r="22" spans="1:12" ht="18.75" hidden="1" customHeight="1" x14ac:dyDescent="0.15">
      <c r="A22" s="78">
        <v>21</v>
      </c>
      <c r="B22" s="78" t="s">
        <v>68</v>
      </c>
      <c r="C22" s="1" t="s">
        <v>84</v>
      </c>
      <c r="D22" s="87">
        <v>31008</v>
      </c>
      <c r="E22" s="80">
        <f t="shared" ca="1" si="0"/>
        <v>37</v>
      </c>
      <c r="F22" s="80" t="s">
        <v>249</v>
      </c>
      <c r="G22" s="1" t="s">
        <v>24</v>
      </c>
      <c r="H22" s="1" t="s">
        <v>250</v>
      </c>
      <c r="I22" s="1" t="s">
        <v>251</v>
      </c>
      <c r="J22" s="102" t="s">
        <v>252</v>
      </c>
      <c r="K22" s="78" t="s">
        <v>255</v>
      </c>
      <c r="L22" s="115">
        <v>44422</v>
      </c>
    </row>
  </sheetData>
  <autoFilter ref="A1:L22" xr:uid="{00000000-0009-0000-0000-000006000000}">
    <filterColumn colId="3">
      <filters>
        <dateGroupItem year="1979" dateTimeGrouping="year"/>
        <dateGroupItem year="1977" dateTimeGrouping="year"/>
        <dateGroupItem year="1960" dateTimeGrouping="year"/>
        <dateGroupItem year="1956" dateTimeGrouping="year"/>
      </filters>
    </filterColumn>
  </autoFilter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/>
  <dimension ref="A1:K22"/>
  <sheetViews>
    <sheetView topLeftCell="F1" workbookViewId="0">
      <selection activeCell="N41" sqref="N41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28.25" customWidth="1"/>
    <col min="8" max="8" width="14" customWidth="1"/>
    <col min="9" max="9" width="13.125" customWidth="1"/>
    <col min="10" max="10" width="11" customWidth="1"/>
    <col min="11" max="11" width="12.125" style="116" customWidth="1"/>
  </cols>
  <sheetData>
    <row r="1" spans="1:11" ht="18.75" customHeight="1" x14ac:dyDescent="0.15">
      <c r="A1" s="81" t="s">
        <v>266</v>
      </c>
      <c r="B1" s="81" t="s">
        <v>267</v>
      </c>
      <c r="C1" s="77" t="s">
        <v>21</v>
      </c>
      <c r="D1" s="77" t="s">
        <v>27</v>
      </c>
      <c r="E1" s="77" t="s">
        <v>28</v>
      </c>
      <c r="F1" s="77" t="s">
        <v>165</v>
      </c>
      <c r="G1" s="81" t="s">
        <v>22</v>
      </c>
      <c r="H1" s="77" t="s">
        <v>95</v>
      </c>
      <c r="I1" s="84" t="s">
        <v>166</v>
      </c>
      <c r="J1" s="113" t="s">
        <v>167</v>
      </c>
      <c r="K1" s="99" t="s">
        <v>121</v>
      </c>
    </row>
    <row r="2" spans="1:11" ht="18.75" hidden="1" customHeight="1" x14ac:dyDescent="0.15">
      <c r="A2" s="78">
        <v>1</v>
      </c>
      <c r="B2" s="78" t="s">
        <v>168</v>
      </c>
      <c r="C2" s="78" t="s">
        <v>69</v>
      </c>
      <c r="D2" s="79">
        <v>24833</v>
      </c>
      <c r="E2" s="80">
        <f t="shared" ref="E2:E22" ca="1" si="0">DATEDIF(D2,TODAY(),"Y")</f>
        <v>53</v>
      </c>
      <c r="F2" s="80" t="s">
        <v>169</v>
      </c>
      <c r="G2" s="111" t="s">
        <v>268</v>
      </c>
      <c r="H2" s="1" t="s">
        <v>269</v>
      </c>
      <c r="I2" s="102" t="s">
        <v>270</v>
      </c>
      <c r="J2" s="78" t="s">
        <v>253</v>
      </c>
      <c r="K2" s="114">
        <v>42786</v>
      </c>
    </row>
    <row r="3" spans="1:11" ht="18.75" hidden="1" customHeight="1" x14ac:dyDescent="0.15">
      <c r="A3" s="78">
        <v>2</v>
      </c>
      <c r="B3" s="78" t="s">
        <v>48</v>
      </c>
      <c r="C3" s="78" t="s">
        <v>70</v>
      </c>
      <c r="D3" s="79">
        <v>25752</v>
      </c>
      <c r="E3" s="80">
        <f t="shared" ca="1" si="0"/>
        <v>51</v>
      </c>
      <c r="F3" s="80" t="s">
        <v>171</v>
      </c>
      <c r="G3" s="111" t="s">
        <v>271</v>
      </c>
      <c r="H3" s="1" t="s">
        <v>173</v>
      </c>
      <c r="I3" s="102" t="s">
        <v>272</v>
      </c>
      <c r="J3" s="78" t="s">
        <v>226</v>
      </c>
      <c r="K3" s="114">
        <v>42959</v>
      </c>
    </row>
    <row r="4" spans="1:11" ht="18.75" hidden="1" customHeight="1" x14ac:dyDescent="0.15">
      <c r="A4" s="78">
        <v>3</v>
      </c>
      <c r="B4" s="78" t="s">
        <v>49</v>
      </c>
      <c r="C4" s="101" t="s">
        <v>98</v>
      </c>
      <c r="D4" s="79">
        <v>28115</v>
      </c>
      <c r="E4" s="80">
        <f ca="1">DATEDIF(D4,TODAY(),"Y")</f>
        <v>45</v>
      </c>
      <c r="F4" s="80" t="s">
        <v>175</v>
      </c>
      <c r="G4" s="111" t="s">
        <v>273</v>
      </c>
      <c r="H4" s="1" t="s">
        <v>176</v>
      </c>
      <c r="I4" s="102" t="s">
        <v>274</v>
      </c>
      <c r="J4" s="78" t="s">
        <v>178</v>
      </c>
      <c r="K4" s="114">
        <v>43197</v>
      </c>
    </row>
    <row r="5" spans="1:11" ht="18.75" hidden="1" customHeight="1" x14ac:dyDescent="0.15">
      <c r="A5" s="78">
        <v>4</v>
      </c>
      <c r="B5" s="78" t="s">
        <v>50</v>
      </c>
      <c r="C5" s="78" t="s">
        <v>72</v>
      </c>
      <c r="D5" s="79">
        <v>34571</v>
      </c>
      <c r="E5" s="80">
        <f t="shared" ca="1" si="0"/>
        <v>27</v>
      </c>
      <c r="F5" s="80" t="s">
        <v>183</v>
      </c>
      <c r="G5" s="111" t="s">
        <v>277</v>
      </c>
      <c r="H5" s="1" t="s">
        <v>185</v>
      </c>
      <c r="I5" s="102" t="s">
        <v>278</v>
      </c>
      <c r="J5" s="78" t="s">
        <v>187</v>
      </c>
      <c r="K5" s="114">
        <v>43281</v>
      </c>
    </row>
    <row r="6" spans="1:11" ht="18.75" hidden="1" customHeight="1" x14ac:dyDescent="0.15">
      <c r="A6" s="78">
        <v>5</v>
      </c>
      <c r="B6" s="78" t="s">
        <v>51</v>
      </c>
      <c r="C6" s="78" t="s">
        <v>73</v>
      </c>
      <c r="D6" s="79">
        <v>28263</v>
      </c>
      <c r="E6" s="80">
        <f t="shared" ca="1" si="0"/>
        <v>44</v>
      </c>
      <c r="F6" s="80" t="s">
        <v>188</v>
      </c>
      <c r="G6" s="101" t="s">
        <v>279</v>
      </c>
      <c r="H6" s="78" t="s">
        <v>190</v>
      </c>
      <c r="I6" s="102" t="s">
        <v>280</v>
      </c>
      <c r="J6" s="78" t="s">
        <v>192</v>
      </c>
      <c r="K6" s="114">
        <v>43413</v>
      </c>
    </row>
    <row r="7" spans="1:11" ht="18.75" hidden="1" customHeight="1" x14ac:dyDescent="0.15">
      <c r="A7" s="78">
        <v>6</v>
      </c>
      <c r="B7" s="78" t="s">
        <v>52</v>
      </c>
      <c r="C7" s="78" t="s">
        <v>74</v>
      </c>
      <c r="D7" s="79">
        <v>29899</v>
      </c>
      <c r="E7" s="80">
        <f t="shared" ca="1" si="0"/>
        <v>40</v>
      </c>
      <c r="F7" s="80" t="s">
        <v>193</v>
      </c>
      <c r="G7" s="101" t="s">
        <v>281</v>
      </c>
      <c r="H7" s="78" t="s">
        <v>195</v>
      </c>
      <c r="I7" s="102" t="s">
        <v>282</v>
      </c>
      <c r="J7" s="78" t="s">
        <v>197</v>
      </c>
      <c r="K7" s="114">
        <v>43493</v>
      </c>
    </row>
    <row r="8" spans="1:11" ht="18.75" customHeight="1" x14ac:dyDescent="0.15">
      <c r="A8" s="78">
        <v>7</v>
      </c>
      <c r="B8" s="78" t="s">
        <v>53</v>
      </c>
      <c r="C8" s="78" t="s">
        <v>96</v>
      </c>
      <c r="D8" s="79">
        <v>20901</v>
      </c>
      <c r="E8" s="80">
        <f t="shared" ca="1" si="0"/>
        <v>64</v>
      </c>
      <c r="F8" s="80" t="s">
        <v>198</v>
      </c>
      <c r="G8" s="101" t="s">
        <v>325</v>
      </c>
      <c r="H8" s="78" t="s">
        <v>284</v>
      </c>
      <c r="I8" s="102" t="s">
        <v>285</v>
      </c>
      <c r="J8" s="78" t="s">
        <v>226</v>
      </c>
      <c r="K8" s="114">
        <v>43580</v>
      </c>
    </row>
    <row r="9" spans="1:11" ht="18.75" hidden="1" customHeight="1" x14ac:dyDescent="0.15">
      <c r="A9" s="78">
        <v>8</v>
      </c>
      <c r="B9" s="78" t="s">
        <v>54</v>
      </c>
      <c r="C9" s="78" t="s">
        <v>71</v>
      </c>
      <c r="D9" s="79">
        <v>26146</v>
      </c>
      <c r="E9" s="80">
        <f ca="1">DATEDIF(D9,TODAY(),"Y")</f>
        <v>50</v>
      </c>
      <c r="F9" s="80" t="s">
        <v>179</v>
      </c>
      <c r="G9" s="111" t="s">
        <v>275</v>
      </c>
      <c r="H9" s="1" t="s">
        <v>181</v>
      </c>
      <c r="I9" s="102" t="s">
        <v>276</v>
      </c>
      <c r="J9" s="78" t="s">
        <v>178</v>
      </c>
      <c r="K9" s="114">
        <v>43590</v>
      </c>
    </row>
    <row r="10" spans="1:11" ht="18.75" hidden="1" customHeight="1" x14ac:dyDescent="0.15">
      <c r="A10" s="78">
        <v>9</v>
      </c>
      <c r="B10" s="78" t="s">
        <v>55</v>
      </c>
      <c r="C10" s="78" t="s">
        <v>99</v>
      </c>
      <c r="D10" s="79">
        <v>22037</v>
      </c>
      <c r="E10" s="80">
        <f t="shared" ca="1" si="0"/>
        <v>61</v>
      </c>
      <c r="F10" s="80" t="s">
        <v>201</v>
      </c>
      <c r="G10" s="101" t="s">
        <v>286</v>
      </c>
      <c r="H10" s="78" t="s">
        <v>203</v>
      </c>
      <c r="I10" s="102" t="s">
        <v>287</v>
      </c>
      <c r="J10" s="78" t="s">
        <v>187</v>
      </c>
      <c r="K10" s="114">
        <v>43662</v>
      </c>
    </row>
    <row r="11" spans="1:11" ht="18.75" hidden="1" customHeight="1" x14ac:dyDescent="0.15">
      <c r="A11" s="78">
        <v>10</v>
      </c>
      <c r="B11" s="78" t="s">
        <v>56</v>
      </c>
      <c r="C11" s="78" t="s">
        <v>75</v>
      </c>
      <c r="D11" s="79">
        <v>31568</v>
      </c>
      <c r="E11" s="80">
        <f t="shared" ca="1" si="0"/>
        <v>35</v>
      </c>
      <c r="F11" s="80" t="s">
        <v>205</v>
      </c>
      <c r="G11" s="101" t="s">
        <v>288</v>
      </c>
      <c r="H11" s="78" t="s">
        <v>207</v>
      </c>
      <c r="I11" s="102" t="s">
        <v>289</v>
      </c>
      <c r="J11" s="78" t="s">
        <v>290</v>
      </c>
      <c r="K11" s="114">
        <v>43752</v>
      </c>
    </row>
    <row r="12" spans="1:11" ht="18.75" hidden="1" customHeight="1" x14ac:dyDescent="0.15">
      <c r="A12" s="78">
        <v>11</v>
      </c>
      <c r="B12" s="78" t="s">
        <v>57</v>
      </c>
      <c r="C12" s="78" t="s">
        <v>76</v>
      </c>
      <c r="D12" s="79">
        <v>22800</v>
      </c>
      <c r="E12" s="80">
        <f t="shared" ca="1" si="0"/>
        <v>59</v>
      </c>
      <c r="F12" s="80" t="s">
        <v>209</v>
      </c>
      <c r="G12" s="101" t="s">
        <v>291</v>
      </c>
      <c r="H12" s="78" t="s">
        <v>211</v>
      </c>
      <c r="I12" s="102" t="s">
        <v>292</v>
      </c>
      <c r="J12" s="78" t="s">
        <v>213</v>
      </c>
      <c r="K12" s="114">
        <v>43802</v>
      </c>
    </row>
    <row r="13" spans="1:11" ht="18.75" hidden="1" customHeight="1" x14ac:dyDescent="0.15">
      <c r="A13" s="78">
        <v>12</v>
      </c>
      <c r="B13" s="78" t="s">
        <v>58</v>
      </c>
      <c r="C13" s="78" t="s">
        <v>77</v>
      </c>
      <c r="D13" s="79">
        <v>32617</v>
      </c>
      <c r="E13" s="80">
        <f t="shared" ca="1" si="0"/>
        <v>32</v>
      </c>
      <c r="F13" s="80" t="s">
        <v>214</v>
      </c>
      <c r="G13" s="101" t="s">
        <v>293</v>
      </c>
      <c r="H13" s="78" t="s">
        <v>294</v>
      </c>
      <c r="I13" s="102" t="s">
        <v>295</v>
      </c>
      <c r="J13" s="78" t="s">
        <v>192</v>
      </c>
      <c r="K13" s="114">
        <v>43867</v>
      </c>
    </row>
    <row r="14" spans="1:11" ht="18.75" hidden="1" customHeight="1" x14ac:dyDescent="0.15">
      <c r="A14" s="78">
        <v>13</v>
      </c>
      <c r="B14" s="78" t="s">
        <v>59</v>
      </c>
      <c r="C14" s="78" t="s">
        <v>78</v>
      </c>
      <c r="D14" s="79">
        <v>33479</v>
      </c>
      <c r="E14" s="80">
        <f t="shared" ca="1" si="0"/>
        <v>30</v>
      </c>
      <c r="F14" s="80" t="s">
        <v>218</v>
      </c>
      <c r="G14" s="101" t="s">
        <v>296</v>
      </c>
      <c r="H14" s="78" t="s">
        <v>297</v>
      </c>
      <c r="I14" s="102" t="s">
        <v>298</v>
      </c>
      <c r="J14" s="78" t="s">
        <v>254</v>
      </c>
      <c r="K14" s="114">
        <v>43913</v>
      </c>
    </row>
    <row r="15" spans="1:11" ht="18.75" hidden="1" customHeight="1" x14ac:dyDescent="0.15">
      <c r="A15" s="78">
        <v>14</v>
      </c>
      <c r="B15" s="78" t="s">
        <v>60</v>
      </c>
      <c r="C15" s="78" t="s">
        <v>79</v>
      </c>
      <c r="D15" s="79">
        <v>22737</v>
      </c>
      <c r="E15" s="80">
        <f t="shared" ca="1" si="0"/>
        <v>59</v>
      </c>
      <c r="F15" s="80" t="s">
        <v>222</v>
      </c>
      <c r="G15" s="101" t="s">
        <v>299</v>
      </c>
      <c r="H15" s="78" t="s">
        <v>300</v>
      </c>
      <c r="I15" s="102" t="s">
        <v>301</v>
      </c>
      <c r="J15" s="78" t="s">
        <v>226</v>
      </c>
      <c r="K15" s="114">
        <v>43958</v>
      </c>
    </row>
    <row r="16" spans="1:11" ht="18.75" hidden="1" customHeight="1" x14ac:dyDescent="0.15">
      <c r="A16" s="78">
        <v>15</v>
      </c>
      <c r="B16" s="78" t="s">
        <v>61</v>
      </c>
      <c r="C16" s="78" t="s">
        <v>97</v>
      </c>
      <c r="D16" s="79">
        <v>34979</v>
      </c>
      <c r="E16" s="80">
        <f t="shared" ca="1" si="0"/>
        <v>26</v>
      </c>
      <c r="F16" s="80" t="s">
        <v>214</v>
      </c>
      <c r="G16" s="101" t="s">
        <v>302</v>
      </c>
      <c r="H16" s="78" t="s">
        <v>303</v>
      </c>
      <c r="I16" s="102" t="s">
        <v>304</v>
      </c>
      <c r="J16" s="78" t="s">
        <v>213</v>
      </c>
      <c r="K16" s="114">
        <v>44013</v>
      </c>
    </row>
    <row r="17" spans="1:11" ht="18.75" hidden="1" customHeight="1" x14ac:dyDescent="0.15">
      <c r="A17" s="78">
        <v>16</v>
      </c>
      <c r="B17" s="78" t="s">
        <v>305</v>
      </c>
      <c r="C17" s="78" t="s">
        <v>80</v>
      </c>
      <c r="D17" s="79">
        <v>28989</v>
      </c>
      <c r="E17" s="80">
        <f t="shared" ca="1" si="0"/>
        <v>42</v>
      </c>
      <c r="F17" s="80" t="s">
        <v>306</v>
      </c>
      <c r="G17" s="101" t="s">
        <v>307</v>
      </c>
      <c r="H17" s="78" t="s">
        <v>231</v>
      </c>
      <c r="I17" s="102" t="s">
        <v>308</v>
      </c>
      <c r="J17" s="78" t="s">
        <v>233</v>
      </c>
      <c r="K17" s="114">
        <v>44184</v>
      </c>
    </row>
    <row r="18" spans="1:11" ht="18.75" hidden="1" customHeight="1" x14ac:dyDescent="0.15">
      <c r="A18" s="78">
        <v>17</v>
      </c>
      <c r="B18" s="78" t="s">
        <v>64</v>
      </c>
      <c r="C18" s="1" t="s">
        <v>81</v>
      </c>
      <c r="D18" s="87">
        <v>31640</v>
      </c>
      <c r="E18" s="80">
        <f t="shared" ca="1" si="0"/>
        <v>35</v>
      </c>
      <c r="F18" s="80" t="s">
        <v>309</v>
      </c>
      <c r="G18" s="111" t="s">
        <v>310</v>
      </c>
      <c r="H18" s="1" t="s">
        <v>311</v>
      </c>
      <c r="I18" s="102" t="s">
        <v>312</v>
      </c>
      <c r="J18" s="78" t="s">
        <v>255</v>
      </c>
      <c r="K18" s="114">
        <v>44206</v>
      </c>
    </row>
    <row r="19" spans="1:11" ht="18.75" hidden="1" customHeight="1" x14ac:dyDescent="0.15">
      <c r="A19" s="78">
        <v>18</v>
      </c>
      <c r="B19" s="78" t="s">
        <v>65</v>
      </c>
      <c r="C19" s="1" t="s">
        <v>82</v>
      </c>
      <c r="D19" s="87">
        <v>27232</v>
      </c>
      <c r="E19" s="80">
        <f t="shared" ca="1" si="0"/>
        <v>47</v>
      </c>
      <c r="F19" s="80" t="s">
        <v>313</v>
      </c>
      <c r="G19" s="111" t="s">
        <v>314</v>
      </c>
      <c r="H19" s="1" t="s">
        <v>240</v>
      </c>
      <c r="I19" s="102" t="s">
        <v>315</v>
      </c>
      <c r="J19" s="78" t="s">
        <v>192</v>
      </c>
      <c r="K19" s="114">
        <v>44230</v>
      </c>
    </row>
    <row r="20" spans="1:11" ht="18.75" hidden="1" customHeight="1" x14ac:dyDescent="0.15">
      <c r="A20" s="78">
        <v>19</v>
      </c>
      <c r="B20" s="78" t="s">
        <v>66</v>
      </c>
      <c r="C20" s="1" t="s">
        <v>76</v>
      </c>
      <c r="D20" s="87">
        <v>20601</v>
      </c>
      <c r="E20" s="80">
        <f t="shared" ca="1" si="0"/>
        <v>65</v>
      </c>
      <c r="F20" s="80" t="s">
        <v>316</v>
      </c>
      <c r="G20" s="111" t="s">
        <v>317</v>
      </c>
      <c r="H20" s="1" t="s">
        <v>203</v>
      </c>
      <c r="I20" s="102" t="s">
        <v>318</v>
      </c>
      <c r="J20" s="78" t="s">
        <v>254</v>
      </c>
      <c r="K20" s="114">
        <v>44312</v>
      </c>
    </row>
    <row r="21" spans="1:11" ht="18.75" hidden="1" customHeight="1" x14ac:dyDescent="0.15">
      <c r="A21" s="78">
        <v>20</v>
      </c>
      <c r="B21" s="78" t="s">
        <v>67</v>
      </c>
      <c r="C21" s="1" t="s">
        <v>83</v>
      </c>
      <c r="D21" s="87">
        <v>32961</v>
      </c>
      <c r="E21" s="80">
        <f t="shared" ca="1" si="0"/>
        <v>31</v>
      </c>
      <c r="F21" s="80" t="s">
        <v>319</v>
      </c>
      <c r="G21" s="111" t="s">
        <v>320</v>
      </c>
      <c r="H21" s="1" t="s">
        <v>247</v>
      </c>
      <c r="I21" s="102" t="s">
        <v>321</v>
      </c>
      <c r="J21" s="78" t="s">
        <v>226</v>
      </c>
      <c r="K21" s="114">
        <v>44355</v>
      </c>
    </row>
    <row r="22" spans="1:11" ht="18.75" hidden="1" customHeight="1" x14ac:dyDescent="0.15">
      <c r="A22" s="78">
        <v>21</v>
      </c>
      <c r="B22" s="78" t="s">
        <v>68</v>
      </c>
      <c r="C22" s="1" t="s">
        <v>84</v>
      </c>
      <c r="D22" s="87">
        <v>31008</v>
      </c>
      <c r="E22" s="80">
        <f t="shared" ca="1" si="0"/>
        <v>37</v>
      </c>
      <c r="F22" s="80" t="s">
        <v>322</v>
      </c>
      <c r="G22" s="111" t="s">
        <v>323</v>
      </c>
      <c r="H22" s="1" t="s">
        <v>251</v>
      </c>
      <c r="I22" s="102" t="s">
        <v>324</v>
      </c>
      <c r="J22" s="78" t="s">
        <v>255</v>
      </c>
      <c r="K22" s="115">
        <v>44422</v>
      </c>
    </row>
  </sheetData>
  <autoFilter ref="A1:K22" xr:uid="{00000000-0009-0000-0000-000004000000}">
    <filterColumn colId="6">
      <filters>
        <filter val="東京都"/>
      </filters>
    </filterColumn>
  </autoFilter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filterMode="1"/>
  <dimension ref="A1:K22"/>
  <sheetViews>
    <sheetView workbookViewId="0">
      <selection activeCell="G4" sqref="G4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30.75" customWidth="1"/>
    <col min="8" max="8" width="14" customWidth="1"/>
    <col min="9" max="9" width="13.125" customWidth="1"/>
    <col min="10" max="10" width="11" customWidth="1"/>
    <col min="11" max="11" width="12.125" style="116" customWidth="1"/>
  </cols>
  <sheetData>
    <row r="1" spans="1:11" ht="18.75" customHeight="1" x14ac:dyDescent="0.15">
      <c r="A1" s="81" t="s">
        <v>29</v>
      </c>
      <c r="B1" s="81" t="s">
        <v>267</v>
      </c>
      <c r="C1" s="77" t="s">
        <v>21</v>
      </c>
      <c r="D1" s="77" t="s">
        <v>27</v>
      </c>
      <c r="E1" s="77" t="s">
        <v>28</v>
      </c>
      <c r="F1" s="77" t="s">
        <v>165</v>
      </c>
      <c r="G1" s="81" t="s">
        <v>22</v>
      </c>
      <c r="H1" s="77" t="s">
        <v>95</v>
      </c>
      <c r="I1" s="84" t="s">
        <v>166</v>
      </c>
      <c r="J1" s="113" t="s">
        <v>167</v>
      </c>
      <c r="K1" s="99" t="s">
        <v>121</v>
      </c>
    </row>
    <row r="2" spans="1:11" ht="18.75" hidden="1" customHeight="1" x14ac:dyDescent="0.15">
      <c r="A2" s="78">
        <v>1</v>
      </c>
      <c r="B2" s="78" t="s">
        <v>168</v>
      </c>
      <c r="C2" s="78" t="s">
        <v>69</v>
      </c>
      <c r="D2" s="79">
        <v>24833</v>
      </c>
      <c r="E2" s="80">
        <f t="shared" ref="E2:E22" ca="1" si="0">DATEDIF(D2,TODAY(),"Y")</f>
        <v>53</v>
      </c>
      <c r="F2" s="80" t="s">
        <v>169</v>
      </c>
      <c r="G2" s="111" t="s">
        <v>326</v>
      </c>
      <c r="H2" s="1" t="s">
        <v>269</v>
      </c>
      <c r="I2" s="102" t="s">
        <v>257</v>
      </c>
      <c r="J2" s="78" t="s">
        <v>327</v>
      </c>
      <c r="K2" s="114">
        <v>42786</v>
      </c>
    </row>
    <row r="3" spans="1:11" ht="18.75" hidden="1" customHeight="1" x14ac:dyDescent="0.15">
      <c r="A3" s="78">
        <v>2</v>
      </c>
      <c r="B3" s="78" t="s">
        <v>48</v>
      </c>
      <c r="C3" s="78" t="s">
        <v>70</v>
      </c>
      <c r="D3" s="79">
        <v>25752</v>
      </c>
      <c r="E3" s="80">
        <f t="shared" ca="1" si="0"/>
        <v>51</v>
      </c>
      <c r="F3" s="80" t="s">
        <v>171</v>
      </c>
      <c r="G3" s="111" t="s">
        <v>328</v>
      </c>
      <c r="H3" s="1" t="s">
        <v>173</v>
      </c>
      <c r="I3" s="102" t="s">
        <v>174</v>
      </c>
      <c r="J3" s="78" t="s">
        <v>226</v>
      </c>
      <c r="K3" s="114">
        <v>42959</v>
      </c>
    </row>
    <row r="4" spans="1:11" ht="18.75" customHeight="1" x14ac:dyDescent="0.15">
      <c r="A4" s="78">
        <v>3</v>
      </c>
      <c r="B4" s="78" t="s">
        <v>49</v>
      </c>
      <c r="C4" s="101" t="s">
        <v>98</v>
      </c>
      <c r="D4" s="79">
        <v>28115</v>
      </c>
      <c r="E4" s="80">
        <f ca="1">DATEDIF(D4,TODAY(),"Y")</f>
        <v>45</v>
      </c>
      <c r="F4" s="80" t="s">
        <v>175</v>
      </c>
      <c r="G4" s="111" t="s">
        <v>273</v>
      </c>
      <c r="H4" s="1" t="s">
        <v>176</v>
      </c>
      <c r="I4" s="102" t="s">
        <v>177</v>
      </c>
      <c r="J4" s="78" t="s">
        <v>178</v>
      </c>
      <c r="K4" s="114">
        <v>43197</v>
      </c>
    </row>
    <row r="5" spans="1:11" ht="18.75" customHeight="1" x14ac:dyDescent="0.15">
      <c r="A5" s="78">
        <v>4</v>
      </c>
      <c r="B5" s="78" t="s">
        <v>50</v>
      </c>
      <c r="C5" s="78" t="s">
        <v>72</v>
      </c>
      <c r="D5" s="79">
        <v>34571</v>
      </c>
      <c r="E5" s="80">
        <f t="shared" ca="1" si="0"/>
        <v>27</v>
      </c>
      <c r="F5" s="80" t="s">
        <v>183</v>
      </c>
      <c r="G5" s="111" t="s">
        <v>277</v>
      </c>
      <c r="H5" s="1" t="s">
        <v>185</v>
      </c>
      <c r="I5" s="102" t="s">
        <v>278</v>
      </c>
      <c r="J5" s="78" t="s">
        <v>187</v>
      </c>
      <c r="K5" s="114">
        <v>43281</v>
      </c>
    </row>
    <row r="6" spans="1:11" ht="18.75" hidden="1" customHeight="1" x14ac:dyDescent="0.15">
      <c r="A6" s="78">
        <v>5</v>
      </c>
      <c r="B6" s="78" t="s">
        <v>51</v>
      </c>
      <c r="C6" s="78" t="s">
        <v>73</v>
      </c>
      <c r="D6" s="79">
        <v>28263</v>
      </c>
      <c r="E6" s="80">
        <f t="shared" ca="1" si="0"/>
        <v>44</v>
      </c>
      <c r="F6" s="80" t="s">
        <v>188</v>
      </c>
      <c r="G6" s="101" t="s">
        <v>279</v>
      </c>
      <c r="H6" s="78" t="s">
        <v>190</v>
      </c>
      <c r="I6" s="102" t="s">
        <v>280</v>
      </c>
      <c r="J6" s="78" t="s">
        <v>192</v>
      </c>
      <c r="K6" s="114">
        <v>43413</v>
      </c>
    </row>
    <row r="7" spans="1:11" ht="18.75" hidden="1" customHeight="1" x14ac:dyDescent="0.15">
      <c r="A7" s="78">
        <v>6</v>
      </c>
      <c r="B7" s="78" t="s">
        <v>52</v>
      </c>
      <c r="C7" s="78" t="s">
        <v>74</v>
      </c>
      <c r="D7" s="79">
        <v>29899</v>
      </c>
      <c r="E7" s="80">
        <f t="shared" ca="1" si="0"/>
        <v>40</v>
      </c>
      <c r="F7" s="80" t="s">
        <v>193</v>
      </c>
      <c r="G7" s="101" t="s">
        <v>330</v>
      </c>
      <c r="H7" s="78" t="s">
        <v>195</v>
      </c>
      <c r="I7" s="102" t="s">
        <v>282</v>
      </c>
      <c r="J7" s="78" t="s">
        <v>197</v>
      </c>
      <c r="K7" s="114">
        <v>43493</v>
      </c>
    </row>
    <row r="8" spans="1:11" ht="18.75" customHeight="1" x14ac:dyDescent="0.15">
      <c r="A8" s="78">
        <v>7</v>
      </c>
      <c r="B8" s="78" t="s">
        <v>53</v>
      </c>
      <c r="C8" s="78" t="s">
        <v>96</v>
      </c>
      <c r="D8" s="79">
        <v>20901</v>
      </c>
      <c r="E8" s="80">
        <f t="shared" ca="1" si="0"/>
        <v>64</v>
      </c>
      <c r="F8" s="80" t="s">
        <v>198</v>
      </c>
      <c r="G8" s="101" t="s">
        <v>283</v>
      </c>
      <c r="H8" s="78" t="s">
        <v>284</v>
      </c>
      <c r="I8" s="102" t="s">
        <v>285</v>
      </c>
      <c r="J8" s="78" t="s">
        <v>226</v>
      </c>
      <c r="K8" s="114">
        <v>43580</v>
      </c>
    </row>
    <row r="9" spans="1:11" ht="18.75" hidden="1" customHeight="1" x14ac:dyDescent="0.15">
      <c r="A9" s="78">
        <v>8</v>
      </c>
      <c r="B9" s="78" t="s">
        <v>54</v>
      </c>
      <c r="C9" s="78" t="s">
        <v>71</v>
      </c>
      <c r="D9" s="79">
        <v>26146</v>
      </c>
      <c r="E9" s="80">
        <f ca="1">DATEDIF(D9,TODAY(),"Y")</f>
        <v>50</v>
      </c>
      <c r="F9" s="80" t="s">
        <v>179</v>
      </c>
      <c r="G9" s="111" t="s">
        <v>329</v>
      </c>
      <c r="H9" s="1" t="s">
        <v>181</v>
      </c>
      <c r="I9" s="102" t="s">
        <v>276</v>
      </c>
      <c r="J9" s="78" t="s">
        <v>178</v>
      </c>
      <c r="K9" s="114">
        <v>43590</v>
      </c>
    </row>
    <row r="10" spans="1:11" ht="18.75" hidden="1" customHeight="1" x14ac:dyDescent="0.15">
      <c r="A10" s="78">
        <v>9</v>
      </c>
      <c r="B10" s="78" t="s">
        <v>55</v>
      </c>
      <c r="C10" s="78" t="s">
        <v>99</v>
      </c>
      <c r="D10" s="79">
        <v>22037</v>
      </c>
      <c r="E10" s="80">
        <f t="shared" ca="1" si="0"/>
        <v>61</v>
      </c>
      <c r="F10" s="80" t="s">
        <v>201</v>
      </c>
      <c r="G10" s="101" t="s">
        <v>286</v>
      </c>
      <c r="H10" s="78" t="s">
        <v>203</v>
      </c>
      <c r="I10" s="102" t="s">
        <v>287</v>
      </c>
      <c r="J10" s="78" t="s">
        <v>187</v>
      </c>
      <c r="K10" s="114">
        <v>43662</v>
      </c>
    </row>
    <row r="11" spans="1:11" ht="18.75" customHeight="1" x14ac:dyDescent="0.15">
      <c r="A11" s="78">
        <v>10</v>
      </c>
      <c r="B11" s="78" t="s">
        <v>56</v>
      </c>
      <c r="C11" s="78" t="s">
        <v>75</v>
      </c>
      <c r="D11" s="79">
        <v>31568</v>
      </c>
      <c r="E11" s="80">
        <f t="shared" ca="1" si="0"/>
        <v>35</v>
      </c>
      <c r="F11" s="80" t="s">
        <v>205</v>
      </c>
      <c r="G11" s="101" t="s">
        <v>331</v>
      </c>
      <c r="H11" s="78" t="s">
        <v>207</v>
      </c>
      <c r="I11" s="102" t="s">
        <v>332</v>
      </c>
      <c r="J11" s="78" t="s">
        <v>333</v>
      </c>
      <c r="K11" s="114">
        <v>43752</v>
      </c>
    </row>
    <row r="12" spans="1:11" ht="18.75" customHeight="1" x14ac:dyDescent="0.15">
      <c r="A12" s="78">
        <v>11</v>
      </c>
      <c r="B12" s="78" t="s">
        <v>57</v>
      </c>
      <c r="C12" s="78" t="s">
        <v>76</v>
      </c>
      <c r="D12" s="79">
        <v>22800</v>
      </c>
      <c r="E12" s="80">
        <f t="shared" ca="1" si="0"/>
        <v>59</v>
      </c>
      <c r="F12" s="80" t="s">
        <v>209</v>
      </c>
      <c r="G12" s="101" t="s">
        <v>291</v>
      </c>
      <c r="H12" s="78" t="s">
        <v>211</v>
      </c>
      <c r="I12" s="102" t="s">
        <v>292</v>
      </c>
      <c r="J12" s="78" t="s">
        <v>213</v>
      </c>
      <c r="K12" s="114">
        <v>43802</v>
      </c>
    </row>
    <row r="13" spans="1:11" ht="18.75" hidden="1" customHeight="1" x14ac:dyDescent="0.15">
      <c r="A13" s="78">
        <v>12</v>
      </c>
      <c r="B13" s="78" t="s">
        <v>58</v>
      </c>
      <c r="C13" s="78" t="s">
        <v>77</v>
      </c>
      <c r="D13" s="79">
        <v>32617</v>
      </c>
      <c r="E13" s="80">
        <f t="shared" ca="1" si="0"/>
        <v>32</v>
      </c>
      <c r="F13" s="80" t="s">
        <v>214</v>
      </c>
      <c r="G13" s="101" t="s">
        <v>302</v>
      </c>
      <c r="H13" s="78" t="s">
        <v>294</v>
      </c>
      <c r="I13" s="102" t="s">
        <v>295</v>
      </c>
      <c r="J13" s="78" t="s">
        <v>192</v>
      </c>
      <c r="K13" s="114">
        <v>43867</v>
      </c>
    </row>
    <row r="14" spans="1:11" ht="18.75" hidden="1" customHeight="1" x14ac:dyDescent="0.15">
      <c r="A14" s="78">
        <v>13</v>
      </c>
      <c r="B14" s="78" t="s">
        <v>59</v>
      </c>
      <c r="C14" s="78" t="s">
        <v>78</v>
      </c>
      <c r="D14" s="79">
        <v>33479</v>
      </c>
      <c r="E14" s="80">
        <f t="shared" ca="1" si="0"/>
        <v>30</v>
      </c>
      <c r="F14" s="80" t="s">
        <v>218</v>
      </c>
      <c r="G14" s="101" t="s">
        <v>296</v>
      </c>
      <c r="H14" s="78" t="s">
        <v>334</v>
      </c>
      <c r="I14" s="102" t="s">
        <v>298</v>
      </c>
      <c r="J14" s="78" t="s">
        <v>254</v>
      </c>
      <c r="K14" s="114">
        <v>43913</v>
      </c>
    </row>
    <row r="15" spans="1:11" ht="18.75" customHeight="1" x14ac:dyDescent="0.15">
      <c r="A15" s="78">
        <v>14</v>
      </c>
      <c r="B15" s="78" t="s">
        <v>60</v>
      </c>
      <c r="C15" s="78" t="s">
        <v>79</v>
      </c>
      <c r="D15" s="79">
        <v>22737</v>
      </c>
      <c r="E15" s="80">
        <f t="shared" ca="1" si="0"/>
        <v>59</v>
      </c>
      <c r="F15" s="80" t="s">
        <v>222</v>
      </c>
      <c r="G15" s="101" t="s">
        <v>299</v>
      </c>
      <c r="H15" s="78" t="s">
        <v>300</v>
      </c>
      <c r="I15" s="102" t="s">
        <v>335</v>
      </c>
      <c r="J15" s="78" t="s">
        <v>226</v>
      </c>
      <c r="K15" s="114">
        <v>43958</v>
      </c>
    </row>
    <row r="16" spans="1:11" ht="18.75" hidden="1" customHeight="1" x14ac:dyDescent="0.15">
      <c r="A16" s="78">
        <v>15</v>
      </c>
      <c r="B16" s="78" t="s">
        <v>61</v>
      </c>
      <c r="C16" s="78" t="s">
        <v>97</v>
      </c>
      <c r="D16" s="79">
        <v>34979</v>
      </c>
      <c r="E16" s="80">
        <f t="shared" ca="1" si="0"/>
        <v>26</v>
      </c>
      <c r="F16" s="80" t="s">
        <v>214</v>
      </c>
      <c r="G16" s="101" t="s">
        <v>302</v>
      </c>
      <c r="H16" s="78" t="s">
        <v>294</v>
      </c>
      <c r="I16" s="102" t="s">
        <v>304</v>
      </c>
      <c r="J16" s="78" t="s">
        <v>213</v>
      </c>
      <c r="K16" s="114">
        <v>44013</v>
      </c>
    </row>
    <row r="17" spans="1:11" ht="18.75" hidden="1" customHeight="1" x14ac:dyDescent="0.15">
      <c r="A17" s="78">
        <v>16</v>
      </c>
      <c r="B17" s="78" t="s">
        <v>336</v>
      </c>
      <c r="C17" s="78" t="s">
        <v>80</v>
      </c>
      <c r="D17" s="79">
        <v>28989</v>
      </c>
      <c r="E17" s="80">
        <f t="shared" ca="1" si="0"/>
        <v>42</v>
      </c>
      <c r="F17" s="80" t="s">
        <v>306</v>
      </c>
      <c r="G17" s="101" t="s">
        <v>307</v>
      </c>
      <c r="H17" s="78" t="s">
        <v>231</v>
      </c>
      <c r="I17" s="102" t="s">
        <v>337</v>
      </c>
      <c r="J17" s="78" t="s">
        <v>233</v>
      </c>
      <c r="K17" s="114">
        <v>44184</v>
      </c>
    </row>
    <row r="18" spans="1:11" ht="18.75" customHeight="1" x14ac:dyDescent="0.15">
      <c r="A18" s="78">
        <v>17</v>
      </c>
      <c r="B18" s="78" t="s">
        <v>64</v>
      </c>
      <c r="C18" s="1" t="s">
        <v>81</v>
      </c>
      <c r="D18" s="87">
        <v>31640</v>
      </c>
      <c r="E18" s="80">
        <f t="shared" ca="1" si="0"/>
        <v>35</v>
      </c>
      <c r="F18" s="80" t="s">
        <v>309</v>
      </c>
      <c r="G18" s="111" t="s">
        <v>338</v>
      </c>
      <c r="H18" s="1" t="s">
        <v>339</v>
      </c>
      <c r="I18" s="102" t="s">
        <v>312</v>
      </c>
      <c r="J18" s="78" t="s">
        <v>255</v>
      </c>
      <c r="K18" s="114">
        <v>44206</v>
      </c>
    </row>
    <row r="19" spans="1:11" ht="18.75" hidden="1" customHeight="1" x14ac:dyDescent="0.15">
      <c r="A19" s="78">
        <v>18</v>
      </c>
      <c r="B19" s="78" t="s">
        <v>65</v>
      </c>
      <c r="C19" s="1" t="s">
        <v>82</v>
      </c>
      <c r="D19" s="87">
        <v>27232</v>
      </c>
      <c r="E19" s="80">
        <f t="shared" ca="1" si="0"/>
        <v>47</v>
      </c>
      <c r="F19" s="80" t="s">
        <v>313</v>
      </c>
      <c r="G19" s="111" t="s">
        <v>340</v>
      </c>
      <c r="H19" s="1" t="s">
        <v>240</v>
      </c>
      <c r="I19" s="102" t="s">
        <v>315</v>
      </c>
      <c r="J19" s="78" t="s">
        <v>192</v>
      </c>
      <c r="K19" s="114">
        <v>44230</v>
      </c>
    </row>
    <row r="20" spans="1:11" ht="18.75" hidden="1" customHeight="1" x14ac:dyDescent="0.15">
      <c r="A20" s="78">
        <v>19</v>
      </c>
      <c r="B20" s="78" t="s">
        <v>66</v>
      </c>
      <c r="C20" s="1" t="s">
        <v>76</v>
      </c>
      <c r="D20" s="87">
        <v>20601</v>
      </c>
      <c r="E20" s="80">
        <f t="shared" ca="1" si="0"/>
        <v>65</v>
      </c>
      <c r="F20" s="80" t="s">
        <v>316</v>
      </c>
      <c r="G20" s="111" t="s">
        <v>317</v>
      </c>
      <c r="H20" s="1" t="s">
        <v>203</v>
      </c>
      <c r="I20" s="102" t="s">
        <v>265</v>
      </c>
      <c r="J20" s="78" t="s">
        <v>254</v>
      </c>
      <c r="K20" s="114">
        <v>44312</v>
      </c>
    </row>
    <row r="21" spans="1:11" ht="18.75" hidden="1" customHeight="1" x14ac:dyDescent="0.15">
      <c r="A21" s="78">
        <v>20</v>
      </c>
      <c r="B21" s="78" t="s">
        <v>67</v>
      </c>
      <c r="C21" s="1" t="s">
        <v>83</v>
      </c>
      <c r="D21" s="87">
        <v>32961</v>
      </c>
      <c r="E21" s="80">
        <f t="shared" ca="1" si="0"/>
        <v>31</v>
      </c>
      <c r="F21" s="80" t="s">
        <v>319</v>
      </c>
      <c r="G21" s="111" t="s">
        <v>320</v>
      </c>
      <c r="H21" s="1" t="s">
        <v>247</v>
      </c>
      <c r="I21" s="102" t="s">
        <v>321</v>
      </c>
      <c r="J21" s="78" t="s">
        <v>226</v>
      </c>
      <c r="K21" s="114">
        <v>44355</v>
      </c>
    </row>
    <row r="22" spans="1:11" ht="18.75" customHeight="1" x14ac:dyDescent="0.15">
      <c r="A22" s="78">
        <v>21</v>
      </c>
      <c r="B22" s="78" t="s">
        <v>68</v>
      </c>
      <c r="C22" s="1" t="s">
        <v>84</v>
      </c>
      <c r="D22" s="87">
        <v>31008</v>
      </c>
      <c r="E22" s="80">
        <f t="shared" ca="1" si="0"/>
        <v>37</v>
      </c>
      <c r="F22" s="80" t="s">
        <v>341</v>
      </c>
      <c r="G22" s="111" t="s">
        <v>342</v>
      </c>
      <c r="H22" s="1" t="s">
        <v>251</v>
      </c>
      <c r="I22" s="102" t="s">
        <v>324</v>
      </c>
      <c r="J22" s="78" t="s">
        <v>255</v>
      </c>
      <c r="K22" s="115">
        <v>44422</v>
      </c>
    </row>
  </sheetData>
  <autoFilter ref="A1:K22" xr:uid="{00000000-0009-0000-0000-000009000000}">
    <filterColumn colId="6">
      <customFilters>
        <customFilter val="東京都*"/>
        <customFilter val="大阪府*"/>
      </customFilters>
    </filterColumn>
  </autoFilter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48314-8E11-4001-84A6-F7BFDAE4810F}">
  <sheetPr filterMode="1"/>
  <dimension ref="A1:K22"/>
  <sheetViews>
    <sheetView workbookViewId="0">
      <selection activeCell="J11" sqref="J11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30.75" customWidth="1"/>
    <col min="8" max="8" width="14" customWidth="1"/>
    <col min="9" max="9" width="13.125" customWidth="1"/>
    <col min="10" max="10" width="11" customWidth="1"/>
    <col min="11" max="11" width="12.125" style="116" customWidth="1"/>
  </cols>
  <sheetData>
    <row r="1" spans="1:11" ht="18.75" customHeight="1" x14ac:dyDescent="0.15">
      <c r="A1" s="81" t="s">
        <v>29</v>
      </c>
      <c r="B1" s="81" t="s">
        <v>267</v>
      </c>
      <c r="C1" s="77" t="s">
        <v>21</v>
      </c>
      <c r="D1" s="77" t="s">
        <v>27</v>
      </c>
      <c r="E1" s="77" t="s">
        <v>28</v>
      </c>
      <c r="F1" s="77" t="s">
        <v>165</v>
      </c>
      <c r="G1" s="81" t="s">
        <v>22</v>
      </c>
      <c r="H1" s="77" t="s">
        <v>95</v>
      </c>
      <c r="I1" s="84" t="s">
        <v>166</v>
      </c>
      <c r="J1" s="113" t="s">
        <v>167</v>
      </c>
      <c r="K1" s="99" t="s">
        <v>121</v>
      </c>
    </row>
    <row r="2" spans="1:11" ht="18.75" customHeight="1" x14ac:dyDescent="0.15">
      <c r="A2" s="78">
        <v>1</v>
      </c>
      <c r="B2" s="78" t="s">
        <v>168</v>
      </c>
      <c r="C2" s="78" t="s">
        <v>69</v>
      </c>
      <c r="D2" s="79">
        <v>24833</v>
      </c>
      <c r="E2" s="80">
        <f t="shared" ref="E2:E22" ca="1" si="0">DATEDIF(D2,TODAY(),"Y")</f>
        <v>53</v>
      </c>
      <c r="F2" s="80" t="s">
        <v>169</v>
      </c>
      <c r="G2" s="111" t="s">
        <v>268</v>
      </c>
      <c r="H2" s="1" t="s">
        <v>256</v>
      </c>
      <c r="I2" s="102" t="s">
        <v>257</v>
      </c>
      <c r="J2" s="78" t="s">
        <v>253</v>
      </c>
      <c r="K2" s="114">
        <v>42786</v>
      </c>
    </row>
    <row r="3" spans="1:11" ht="18.75" customHeight="1" x14ac:dyDescent="0.15">
      <c r="A3" s="78">
        <v>2</v>
      </c>
      <c r="B3" s="78" t="s">
        <v>48</v>
      </c>
      <c r="C3" s="78" t="s">
        <v>70</v>
      </c>
      <c r="D3" s="79">
        <v>25752</v>
      </c>
      <c r="E3" s="80">
        <f t="shared" ca="1" si="0"/>
        <v>51</v>
      </c>
      <c r="F3" s="80" t="s">
        <v>171</v>
      </c>
      <c r="G3" s="111" t="s">
        <v>271</v>
      </c>
      <c r="H3" s="1" t="s">
        <v>173</v>
      </c>
      <c r="I3" s="102" t="s">
        <v>174</v>
      </c>
      <c r="J3" s="78" t="s">
        <v>226</v>
      </c>
      <c r="K3" s="114">
        <v>42959</v>
      </c>
    </row>
    <row r="4" spans="1:11" ht="18.75" customHeight="1" x14ac:dyDescent="0.15">
      <c r="A4" s="78">
        <v>3</v>
      </c>
      <c r="B4" s="78" t="s">
        <v>49</v>
      </c>
      <c r="C4" s="101" t="s">
        <v>98</v>
      </c>
      <c r="D4" s="79">
        <v>28115</v>
      </c>
      <c r="E4" s="80">
        <f ca="1">DATEDIF(D4,TODAY(),"Y")</f>
        <v>45</v>
      </c>
      <c r="F4" s="80" t="s">
        <v>175</v>
      </c>
      <c r="G4" s="111" t="s">
        <v>273</v>
      </c>
      <c r="H4" s="1" t="s">
        <v>176</v>
      </c>
      <c r="I4" s="102" t="s">
        <v>177</v>
      </c>
      <c r="J4" s="78" t="s">
        <v>178</v>
      </c>
      <c r="K4" s="114">
        <v>43197</v>
      </c>
    </row>
    <row r="5" spans="1:11" ht="18.75" hidden="1" customHeight="1" x14ac:dyDescent="0.15">
      <c r="A5" s="78">
        <v>4</v>
      </c>
      <c r="B5" s="78" t="s">
        <v>50</v>
      </c>
      <c r="C5" s="78" t="s">
        <v>72</v>
      </c>
      <c r="D5" s="79">
        <v>34571</v>
      </c>
      <c r="E5" s="80">
        <f t="shared" ca="1" si="0"/>
        <v>27</v>
      </c>
      <c r="F5" s="80" t="s">
        <v>183</v>
      </c>
      <c r="G5" s="111" t="s">
        <v>277</v>
      </c>
      <c r="H5" s="1" t="s">
        <v>185</v>
      </c>
      <c r="I5" s="102" t="s">
        <v>186</v>
      </c>
      <c r="J5" s="78" t="s">
        <v>187</v>
      </c>
      <c r="K5" s="114">
        <v>43281</v>
      </c>
    </row>
    <row r="6" spans="1:11" ht="18.75" customHeight="1" x14ac:dyDescent="0.15">
      <c r="A6" s="78">
        <v>5</v>
      </c>
      <c r="B6" s="78" t="s">
        <v>51</v>
      </c>
      <c r="C6" s="78" t="s">
        <v>73</v>
      </c>
      <c r="D6" s="79">
        <v>28263</v>
      </c>
      <c r="E6" s="80">
        <f t="shared" ca="1" si="0"/>
        <v>44</v>
      </c>
      <c r="F6" s="80" t="s">
        <v>188</v>
      </c>
      <c r="G6" s="101" t="s">
        <v>279</v>
      </c>
      <c r="H6" s="78" t="s">
        <v>190</v>
      </c>
      <c r="I6" s="102" t="s">
        <v>191</v>
      </c>
      <c r="J6" s="78" t="s">
        <v>192</v>
      </c>
      <c r="K6" s="114">
        <v>43413</v>
      </c>
    </row>
    <row r="7" spans="1:11" ht="18.75" customHeight="1" x14ac:dyDescent="0.15">
      <c r="A7" s="78">
        <v>6</v>
      </c>
      <c r="B7" s="78" t="s">
        <v>52</v>
      </c>
      <c r="C7" s="78" t="s">
        <v>74</v>
      </c>
      <c r="D7" s="79">
        <v>29899</v>
      </c>
      <c r="E7" s="80">
        <f t="shared" ca="1" si="0"/>
        <v>40</v>
      </c>
      <c r="F7" s="80" t="s">
        <v>193</v>
      </c>
      <c r="G7" s="101" t="s">
        <v>281</v>
      </c>
      <c r="H7" s="78" t="s">
        <v>195</v>
      </c>
      <c r="I7" s="102" t="s">
        <v>196</v>
      </c>
      <c r="J7" s="78" t="s">
        <v>197</v>
      </c>
      <c r="K7" s="114">
        <v>43493</v>
      </c>
    </row>
    <row r="8" spans="1:11" ht="18.75" hidden="1" customHeight="1" x14ac:dyDescent="0.15">
      <c r="A8" s="78">
        <v>7</v>
      </c>
      <c r="B8" s="78" t="s">
        <v>53</v>
      </c>
      <c r="C8" s="78" t="s">
        <v>96</v>
      </c>
      <c r="D8" s="79">
        <v>20901</v>
      </c>
      <c r="E8" s="80">
        <f t="shared" ca="1" si="0"/>
        <v>64</v>
      </c>
      <c r="F8" s="80" t="s">
        <v>198</v>
      </c>
      <c r="G8" s="101" t="s">
        <v>283</v>
      </c>
      <c r="H8" s="78" t="s">
        <v>264</v>
      </c>
      <c r="I8" s="102" t="s">
        <v>199</v>
      </c>
      <c r="J8" s="78" t="s">
        <v>226</v>
      </c>
      <c r="K8" s="114">
        <v>43580</v>
      </c>
    </row>
    <row r="9" spans="1:11" ht="18.75" customHeight="1" x14ac:dyDescent="0.15">
      <c r="A9" s="78">
        <v>8</v>
      </c>
      <c r="B9" s="78" t="s">
        <v>54</v>
      </c>
      <c r="C9" s="78" t="s">
        <v>71</v>
      </c>
      <c r="D9" s="79">
        <v>26146</v>
      </c>
      <c r="E9" s="80">
        <f ca="1">DATEDIF(D9,TODAY(),"Y")</f>
        <v>50</v>
      </c>
      <c r="F9" s="80" t="s">
        <v>179</v>
      </c>
      <c r="G9" s="111" t="s">
        <v>275</v>
      </c>
      <c r="H9" s="1" t="s">
        <v>181</v>
      </c>
      <c r="I9" s="102" t="s">
        <v>182</v>
      </c>
      <c r="J9" s="78" t="s">
        <v>178</v>
      </c>
      <c r="K9" s="114">
        <v>43590</v>
      </c>
    </row>
    <row r="10" spans="1:11" ht="18.75" hidden="1" customHeight="1" x14ac:dyDescent="0.15">
      <c r="A10" s="78">
        <v>9</v>
      </c>
      <c r="B10" s="78" t="s">
        <v>55</v>
      </c>
      <c r="C10" s="78" t="s">
        <v>99</v>
      </c>
      <c r="D10" s="79">
        <v>22037</v>
      </c>
      <c r="E10" s="80">
        <f t="shared" ca="1" si="0"/>
        <v>61</v>
      </c>
      <c r="F10" s="80" t="s">
        <v>201</v>
      </c>
      <c r="G10" s="101" t="s">
        <v>286</v>
      </c>
      <c r="H10" s="78" t="s">
        <v>203</v>
      </c>
      <c r="I10" s="102" t="s">
        <v>204</v>
      </c>
      <c r="J10" s="78" t="s">
        <v>187</v>
      </c>
      <c r="K10" s="114">
        <v>43662</v>
      </c>
    </row>
    <row r="11" spans="1:11" ht="18.75" customHeight="1" x14ac:dyDescent="0.15">
      <c r="A11" s="78">
        <v>10</v>
      </c>
      <c r="B11" s="78" t="s">
        <v>56</v>
      </c>
      <c r="C11" s="78" t="s">
        <v>75</v>
      </c>
      <c r="D11" s="79">
        <v>31568</v>
      </c>
      <c r="E11" s="80">
        <f t="shared" ca="1" si="0"/>
        <v>35</v>
      </c>
      <c r="F11" s="80" t="s">
        <v>205</v>
      </c>
      <c r="G11" s="101" t="s">
        <v>288</v>
      </c>
      <c r="H11" s="78" t="s">
        <v>207</v>
      </c>
      <c r="I11" s="102" t="s">
        <v>208</v>
      </c>
      <c r="J11" s="78" t="s">
        <v>200</v>
      </c>
      <c r="K11" s="114">
        <v>43752</v>
      </c>
    </row>
    <row r="12" spans="1:11" ht="18.75" hidden="1" customHeight="1" x14ac:dyDescent="0.15">
      <c r="A12" s="78">
        <v>11</v>
      </c>
      <c r="B12" s="78" t="s">
        <v>57</v>
      </c>
      <c r="C12" s="78" t="s">
        <v>76</v>
      </c>
      <c r="D12" s="79">
        <v>22800</v>
      </c>
      <c r="E12" s="80">
        <f t="shared" ca="1" si="0"/>
        <v>59</v>
      </c>
      <c r="F12" s="80" t="s">
        <v>209</v>
      </c>
      <c r="G12" s="101" t="s">
        <v>291</v>
      </c>
      <c r="H12" s="78" t="s">
        <v>211</v>
      </c>
      <c r="I12" s="102" t="s">
        <v>212</v>
      </c>
      <c r="J12" s="78" t="s">
        <v>213</v>
      </c>
      <c r="K12" s="114">
        <v>43802</v>
      </c>
    </row>
    <row r="13" spans="1:11" ht="18.75" customHeight="1" x14ac:dyDescent="0.15">
      <c r="A13" s="78">
        <v>12</v>
      </c>
      <c r="B13" s="78" t="s">
        <v>58</v>
      </c>
      <c r="C13" s="78" t="s">
        <v>77</v>
      </c>
      <c r="D13" s="79">
        <v>32617</v>
      </c>
      <c r="E13" s="80">
        <f t="shared" ca="1" si="0"/>
        <v>32</v>
      </c>
      <c r="F13" s="80" t="s">
        <v>214</v>
      </c>
      <c r="G13" s="101" t="s">
        <v>293</v>
      </c>
      <c r="H13" s="78" t="s">
        <v>216</v>
      </c>
      <c r="I13" s="102" t="s">
        <v>217</v>
      </c>
      <c r="J13" s="78" t="s">
        <v>192</v>
      </c>
      <c r="K13" s="114">
        <v>43867</v>
      </c>
    </row>
    <row r="14" spans="1:11" ht="18.75" customHeight="1" x14ac:dyDescent="0.15">
      <c r="A14" s="78">
        <v>13</v>
      </c>
      <c r="B14" s="78" t="s">
        <v>59</v>
      </c>
      <c r="C14" s="78" t="s">
        <v>78</v>
      </c>
      <c r="D14" s="79">
        <v>33479</v>
      </c>
      <c r="E14" s="80">
        <f t="shared" ca="1" si="0"/>
        <v>30</v>
      </c>
      <c r="F14" s="80" t="s">
        <v>218</v>
      </c>
      <c r="G14" s="101" t="s">
        <v>296</v>
      </c>
      <c r="H14" s="78" t="s">
        <v>220</v>
      </c>
      <c r="I14" s="102" t="s">
        <v>221</v>
      </c>
      <c r="J14" s="78" t="s">
        <v>244</v>
      </c>
      <c r="K14" s="114">
        <v>43913</v>
      </c>
    </row>
    <row r="15" spans="1:11" ht="18.75" hidden="1" customHeight="1" x14ac:dyDescent="0.15">
      <c r="A15" s="78">
        <v>14</v>
      </c>
      <c r="B15" s="78" t="s">
        <v>60</v>
      </c>
      <c r="C15" s="78" t="s">
        <v>79</v>
      </c>
      <c r="D15" s="79">
        <v>22737</v>
      </c>
      <c r="E15" s="80">
        <f t="shared" ca="1" si="0"/>
        <v>59</v>
      </c>
      <c r="F15" s="80" t="s">
        <v>222</v>
      </c>
      <c r="G15" s="101" t="s">
        <v>299</v>
      </c>
      <c r="H15" s="78" t="s">
        <v>224</v>
      </c>
      <c r="I15" s="102" t="s">
        <v>225</v>
      </c>
      <c r="J15" s="78" t="s">
        <v>226</v>
      </c>
      <c r="K15" s="114">
        <v>43958</v>
      </c>
    </row>
    <row r="16" spans="1:11" ht="18.75" hidden="1" customHeight="1" x14ac:dyDescent="0.15">
      <c r="A16" s="78">
        <v>15</v>
      </c>
      <c r="B16" s="78" t="s">
        <v>61</v>
      </c>
      <c r="C16" s="78" t="s">
        <v>97</v>
      </c>
      <c r="D16" s="79">
        <v>34979</v>
      </c>
      <c r="E16" s="80">
        <f t="shared" ca="1" si="0"/>
        <v>26</v>
      </c>
      <c r="F16" s="80" t="s">
        <v>214</v>
      </c>
      <c r="G16" s="101" t="s">
        <v>293</v>
      </c>
      <c r="H16" s="78" t="s">
        <v>216</v>
      </c>
      <c r="I16" s="102" t="s">
        <v>227</v>
      </c>
      <c r="J16" s="78" t="s">
        <v>213</v>
      </c>
      <c r="K16" s="114">
        <v>44013</v>
      </c>
    </row>
    <row r="17" spans="1:11" ht="18.75" customHeight="1" x14ac:dyDescent="0.15">
      <c r="A17" s="78">
        <v>16</v>
      </c>
      <c r="B17" s="78" t="s">
        <v>228</v>
      </c>
      <c r="C17" s="78" t="s">
        <v>80</v>
      </c>
      <c r="D17" s="79">
        <v>28989</v>
      </c>
      <c r="E17" s="80">
        <f t="shared" ca="1" si="0"/>
        <v>42</v>
      </c>
      <c r="F17" s="80" t="s">
        <v>229</v>
      </c>
      <c r="G17" s="101" t="s">
        <v>307</v>
      </c>
      <c r="H17" s="78" t="s">
        <v>231</v>
      </c>
      <c r="I17" s="102" t="s">
        <v>232</v>
      </c>
      <c r="J17" s="78" t="s">
        <v>233</v>
      </c>
      <c r="K17" s="114">
        <v>44184</v>
      </c>
    </row>
    <row r="18" spans="1:11" ht="18.75" customHeight="1" x14ac:dyDescent="0.15">
      <c r="A18" s="78">
        <v>17</v>
      </c>
      <c r="B18" s="78" t="s">
        <v>64</v>
      </c>
      <c r="C18" s="1" t="s">
        <v>81</v>
      </c>
      <c r="D18" s="87">
        <v>31640</v>
      </c>
      <c r="E18" s="80">
        <f t="shared" ca="1" si="0"/>
        <v>35</v>
      </c>
      <c r="F18" s="80" t="s">
        <v>234</v>
      </c>
      <c r="G18" s="111" t="s">
        <v>310</v>
      </c>
      <c r="H18" s="1" t="s">
        <v>236</v>
      </c>
      <c r="I18" s="102" t="s">
        <v>237</v>
      </c>
      <c r="J18" s="78" t="s">
        <v>255</v>
      </c>
      <c r="K18" s="114">
        <v>44206</v>
      </c>
    </row>
    <row r="19" spans="1:11" ht="18.75" customHeight="1" x14ac:dyDescent="0.15">
      <c r="A19" s="78">
        <v>18</v>
      </c>
      <c r="B19" s="78" t="s">
        <v>65</v>
      </c>
      <c r="C19" s="1" t="s">
        <v>82</v>
      </c>
      <c r="D19" s="87">
        <v>27232</v>
      </c>
      <c r="E19" s="80">
        <f t="shared" ca="1" si="0"/>
        <v>47</v>
      </c>
      <c r="F19" s="80" t="s">
        <v>238</v>
      </c>
      <c r="G19" s="111" t="s">
        <v>314</v>
      </c>
      <c r="H19" s="1" t="s">
        <v>240</v>
      </c>
      <c r="I19" s="102" t="s">
        <v>241</v>
      </c>
      <c r="J19" s="78" t="s">
        <v>192</v>
      </c>
      <c r="K19" s="114">
        <v>44230</v>
      </c>
    </row>
    <row r="20" spans="1:11" ht="18.75" hidden="1" customHeight="1" x14ac:dyDescent="0.15">
      <c r="A20" s="78">
        <v>19</v>
      </c>
      <c r="B20" s="78" t="s">
        <v>66</v>
      </c>
      <c r="C20" s="1" t="s">
        <v>76</v>
      </c>
      <c r="D20" s="87">
        <v>20601</v>
      </c>
      <c r="E20" s="80">
        <f t="shared" ca="1" si="0"/>
        <v>65</v>
      </c>
      <c r="F20" s="80" t="s">
        <v>242</v>
      </c>
      <c r="G20" s="111" t="s">
        <v>317</v>
      </c>
      <c r="H20" s="1" t="s">
        <v>203</v>
      </c>
      <c r="I20" s="102" t="s">
        <v>265</v>
      </c>
      <c r="J20" s="78" t="s">
        <v>244</v>
      </c>
      <c r="K20" s="114">
        <v>44312</v>
      </c>
    </row>
    <row r="21" spans="1:11" ht="18.75" customHeight="1" x14ac:dyDescent="0.15">
      <c r="A21" s="78">
        <v>20</v>
      </c>
      <c r="B21" s="78" t="s">
        <v>67</v>
      </c>
      <c r="C21" s="1" t="s">
        <v>83</v>
      </c>
      <c r="D21" s="87">
        <v>32961</v>
      </c>
      <c r="E21" s="80">
        <f t="shared" ca="1" si="0"/>
        <v>31</v>
      </c>
      <c r="F21" s="80" t="s">
        <v>245</v>
      </c>
      <c r="G21" s="111" t="s">
        <v>320</v>
      </c>
      <c r="H21" s="1" t="s">
        <v>247</v>
      </c>
      <c r="I21" s="102" t="s">
        <v>248</v>
      </c>
      <c r="J21" s="78" t="s">
        <v>226</v>
      </c>
      <c r="K21" s="114">
        <v>44355</v>
      </c>
    </row>
    <row r="22" spans="1:11" ht="18.75" customHeight="1" x14ac:dyDescent="0.15">
      <c r="A22" s="78">
        <v>21</v>
      </c>
      <c r="B22" s="78" t="s">
        <v>68</v>
      </c>
      <c r="C22" s="1" t="s">
        <v>84</v>
      </c>
      <c r="D22" s="87">
        <v>31008</v>
      </c>
      <c r="E22" s="80">
        <f t="shared" ca="1" si="0"/>
        <v>37</v>
      </c>
      <c r="F22" s="80" t="s">
        <v>249</v>
      </c>
      <c r="G22" s="111" t="s">
        <v>323</v>
      </c>
      <c r="H22" s="1" t="s">
        <v>251</v>
      </c>
      <c r="I22" s="102" t="s">
        <v>252</v>
      </c>
      <c r="J22" s="78" t="s">
        <v>255</v>
      </c>
      <c r="K22" s="115">
        <v>44422</v>
      </c>
    </row>
  </sheetData>
  <autoFilter ref="A1:K22" xr:uid="{00000000-0009-0000-0000-000009000000}">
    <filterColumn colId="4">
      <customFilters and="1">
        <customFilter operator="greaterThanOrEqual" val="30"/>
        <customFilter operator="lessThanOrEqual" val="54"/>
      </customFilters>
    </filterColumn>
  </autoFilter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filterMode="1"/>
  <dimension ref="A1:J146"/>
  <sheetViews>
    <sheetView workbookViewId="0">
      <selection activeCell="J48" sqref="J48"/>
    </sheetView>
  </sheetViews>
  <sheetFormatPr defaultColWidth="9" defaultRowHeight="18.75" x14ac:dyDescent="0.15"/>
  <cols>
    <col min="1" max="1" width="4" style="8" customWidth="1"/>
    <col min="2" max="2" width="10.25" style="8" bestFit="1" customWidth="1"/>
    <col min="3" max="3" width="11.75" style="8" customWidth="1"/>
    <col min="4" max="4" width="9.125" style="8" customWidth="1"/>
    <col min="5" max="5" width="14.375" style="8" customWidth="1"/>
    <col min="6" max="6" width="14.125" style="8" customWidth="1"/>
    <col min="7" max="7" width="14.375" style="8" customWidth="1"/>
    <col min="8" max="8" width="7.125" style="97" customWidth="1"/>
    <col min="9" max="9" width="6.375" style="8" customWidth="1"/>
    <col min="10" max="16384" width="9" style="8"/>
  </cols>
  <sheetData>
    <row r="1" spans="1:10" x14ac:dyDescent="0.15">
      <c r="A1" s="88" t="s">
        <v>29</v>
      </c>
      <c r="B1" s="89" t="s">
        <v>30</v>
      </c>
      <c r="C1" s="89" t="s">
        <v>1</v>
      </c>
      <c r="D1" s="3" t="s">
        <v>135</v>
      </c>
      <c r="E1" s="3" t="s">
        <v>136</v>
      </c>
      <c r="F1" s="89" t="s">
        <v>31</v>
      </c>
      <c r="G1" s="89" t="s">
        <v>32</v>
      </c>
      <c r="H1" s="90" t="s">
        <v>33</v>
      </c>
      <c r="I1" s="89" t="s">
        <v>34</v>
      </c>
      <c r="J1" s="91" t="s">
        <v>35</v>
      </c>
    </row>
    <row r="2" spans="1:10" hidden="1" x14ac:dyDescent="0.15">
      <c r="A2" s="92">
        <v>1</v>
      </c>
      <c r="B2" s="93">
        <v>44317</v>
      </c>
      <c r="C2" s="74" t="s">
        <v>39</v>
      </c>
      <c r="D2" s="74" t="s">
        <v>140</v>
      </c>
      <c r="E2" s="74" t="s">
        <v>138</v>
      </c>
      <c r="F2" s="74" t="s">
        <v>37</v>
      </c>
      <c r="G2" s="74" t="s">
        <v>38</v>
      </c>
      <c r="H2" s="95">
        <v>1800</v>
      </c>
      <c r="I2" s="75">
        <v>14</v>
      </c>
      <c r="J2" s="94">
        <v>25200</v>
      </c>
    </row>
    <row r="3" spans="1:10" hidden="1" x14ac:dyDescent="0.15">
      <c r="A3" s="92">
        <v>2</v>
      </c>
      <c r="B3" s="93">
        <v>44317</v>
      </c>
      <c r="C3" s="74" t="s">
        <v>36</v>
      </c>
      <c r="D3" s="74" t="s">
        <v>143</v>
      </c>
      <c r="E3" s="74" t="s">
        <v>142</v>
      </c>
      <c r="F3" s="74" t="s">
        <v>37</v>
      </c>
      <c r="G3" s="74" t="s">
        <v>44</v>
      </c>
      <c r="H3" s="95">
        <v>1000</v>
      </c>
      <c r="I3" s="75">
        <v>15</v>
      </c>
      <c r="J3" s="94">
        <v>15000</v>
      </c>
    </row>
    <row r="4" spans="1:10" hidden="1" x14ac:dyDescent="0.15">
      <c r="A4" s="92">
        <v>3</v>
      </c>
      <c r="B4" s="93">
        <v>44317</v>
      </c>
      <c r="C4" s="74" t="s">
        <v>43</v>
      </c>
      <c r="D4" s="74" t="s">
        <v>157</v>
      </c>
      <c r="E4" s="74" t="s">
        <v>158</v>
      </c>
      <c r="F4" s="74" t="s">
        <v>41</v>
      </c>
      <c r="G4" s="74" t="s">
        <v>45</v>
      </c>
      <c r="H4" s="95">
        <v>1500</v>
      </c>
      <c r="I4" s="75">
        <v>27</v>
      </c>
      <c r="J4" s="94">
        <v>40500</v>
      </c>
    </row>
    <row r="5" spans="1:10" hidden="1" x14ac:dyDescent="0.15">
      <c r="A5" s="92">
        <v>4</v>
      </c>
      <c r="B5" s="93">
        <v>44318</v>
      </c>
      <c r="C5" s="74" t="s">
        <v>11</v>
      </c>
      <c r="D5" s="74" t="s">
        <v>159</v>
      </c>
      <c r="E5" s="74" t="s">
        <v>158</v>
      </c>
      <c r="F5" s="74" t="s">
        <v>41</v>
      </c>
      <c r="G5" s="74" t="s">
        <v>38</v>
      </c>
      <c r="H5" s="95">
        <v>1500</v>
      </c>
      <c r="I5" s="75">
        <v>19</v>
      </c>
      <c r="J5" s="94">
        <v>28500</v>
      </c>
    </row>
    <row r="6" spans="1:10" hidden="1" x14ac:dyDescent="0.15">
      <c r="A6" s="92">
        <v>5</v>
      </c>
      <c r="B6" s="93">
        <v>44318</v>
      </c>
      <c r="C6" s="75" t="s">
        <v>36</v>
      </c>
      <c r="D6" s="75" t="s">
        <v>137</v>
      </c>
      <c r="E6" s="74" t="s">
        <v>138</v>
      </c>
      <c r="F6" s="74" t="s">
        <v>37</v>
      </c>
      <c r="G6" s="74" t="s">
        <v>45</v>
      </c>
      <c r="H6" s="95">
        <v>1800</v>
      </c>
      <c r="I6" s="75">
        <v>6</v>
      </c>
      <c r="J6" s="94">
        <v>10800</v>
      </c>
    </row>
    <row r="7" spans="1:10" x14ac:dyDescent="0.15">
      <c r="A7" s="92">
        <v>6</v>
      </c>
      <c r="B7" s="93">
        <v>44318</v>
      </c>
      <c r="C7" s="75" t="s">
        <v>39</v>
      </c>
      <c r="D7" s="75" t="s">
        <v>150</v>
      </c>
      <c r="E7" s="74" t="s">
        <v>149</v>
      </c>
      <c r="F7" s="74" t="s">
        <v>37</v>
      </c>
      <c r="G7" s="74" t="s">
        <v>38</v>
      </c>
      <c r="H7" s="95">
        <v>3000</v>
      </c>
      <c r="I7" s="75">
        <v>22</v>
      </c>
      <c r="J7" s="94">
        <v>66000</v>
      </c>
    </row>
    <row r="8" spans="1:10" x14ac:dyDescent="0.15">
      <c r="A8" s="92">
        <v>7</v>
      </c>
      <c r="B8" s="112">
        <v>44319</v>
      </c>
      <c r="C8" s="74" t="s">
        <v>43</v>
      </c>
      <c r="D8" s="74" t="s">
        <v>162</v>
      </c>
      <c r="E8" s="74" t="s">
        <v>161</v>
      </c>
      <c r="F8" s="74" t="s">
        <v>41</v>
      </c>
      <c r="G8" s="74" t="s">
        <v>42</v>
      </c>
      <c r="H8" s="95">
        <v>2800</v>
      </c>
      <c r="I8" s="75">
        <v>24</v>
      </c>
      <c r="J8" s="94">
        <v>67200</v>
      </c>
    </row>
    <row r="9" spans="1:10" hidden="1" x14ac:dyDescent="0.15">
      <c r="A9" s="92">
        <v>8</v>
      </c>
      <c r="B9" s="112">
        <v>44319</v>
      </c>
      <c r="C9" s="75" t="s">
        <v>36</v>
      </c>
      <c r="D9" s="75" t="s">
        <v>141</v>
      </c>
      <c r="E9" s="74" t="s">
        <v>142</v>
      </c>
      <c r="F9" s="74" t="s">
        <v>37</v>
      </c>
      <c r="G9" s="74" t="s">
        <v>44</v>
      </c>
      <c r="H9" s="95">
        <v>2350</v>
      </c>
      <c r="I9" s="75">
        <v>8</v>
      </c>
      <c r="J9" s="94">
        <v>18800</v>
      </c>
    </row>
    <row r="10" spans="1:10" hidden="1" x14ac:dyDescent="0.15">
      <c r="A10" s="92">
        <v>9</v>
      </c>
      <c r="B10" s="112">
        <v>44319</v>
      </c>
      <c r="C10" s="75" t="s">
        <v>39</v>
      </c>
      <c r="D10" s="75" t="s">
        <v>151</v>
      </c>
      <c r="E10" s="74" t="s">
        <v>152</v>
      </c>
      <c r="F10" s="74" t="s">
        <v>37</v>
      </c>
      <c r="G10" s="74" t="s">
        <v>38</v>
      </c>
      <c r="H10" s="95">
        <v>1500</v>
      </c>
      <c r="I10" s="75">
        <v>8</v>
      </c>
      <c r="J10" s="94">
        <v>12000</v>
      </c>
    </row>
    <row r="11" spans="1:10" hidden="1" x14ac:dyDescent="0.15">
      <c r="A11" s="92">
        <v>10</v>
      </c>
      <c r="B11" s="112">
        <v>44320</v>
      </c>
      <c r="C11" s="74" t="s">
        <v>40</v>
      </c>
      <c r="D11" s="74" t="s">
        <v>139</v>
      </c>
      <c r="E11" s="74" t="s">
        <v>138</v>
      </c>
      <c r="F11" s="74" t="s">
        <v>37</v>
      </c>
      <c r="G11" s="74" t="s">
        <v>45</v>
      </c>
      <c r="H11" s="95">
        <v>1000</v>
      </c>
      <c r="I11" s="74">
        <v>18</v>
      </c>
      <c r="J11" s="94">
        <v>18000</v>
      </c>
    </row>
    <row r="12" spans="1:10" hidden="1" x14ac:dyDescent="0.15">
      <c r="A12" s="92">
        <v>11</v>
      </c>
      <c r="B12" s="112">
        <v>44320</v>
      </c>
      <c r="C12" s="74" t="s">
        <v>36</v>
      </c>
      <c r="D12" s="74" t="s">
        <v>153</v>
      </c>
      <c r="E12" s="74" t="s">
        <v>154</v>
      </c>
      <c r="F12" s="74" t="s">
        <v>41</v>
      </c>
      <c r="G12" s="74" t="s">
        <v>42</v>
      </c>
      <c r="H12" s="95">
        <v>1250</v>
      </c>
      <c r="I12" s="74">
        <v>23</v>
      </c>
      <c r="J12" s="94">
        <v>28750</v>
      </c>
    </row>
    <row r="13" spans="1:10" hidden="1" x14ac:dyDescent="0.15">
      <c r="A13" s="92">
        <v>12</v>
      </c>
      <c r="B13" s="112">
        <v>44320</v>
      </c>
      <c r="C13" s="74" t="s">
        <v>43</v>
      </c>
      <c r="D13" s="74" t="s">
        <v>146</v>
      </c>
      <c r="E13" s="74" t="s">
        <v>145</v>
      </c>
      <c r="F13" s="74" t="s">
        <v>37</v>
      </c>
      <c r="G13" s="74" t="s">
        <v>45</v>
      </c>
      <c r="H13" s="95">
        <v>2500</v>
      </c>
      <c r="I13" s="74">
        <v>16</v>
      </c>
      <c r="J13" s="94">
        <v>40000</v>
      </c>
    </row>
    <row r="14" spans="1:10" hidden="1" x14ac:dyDescent="0.15">
      <c r="A14" s="92">
        <v>13</v>
      </c>
      <c r="B14" s="112">
        <v>44321</v>
      </c>
      <c r="C14" s="74" t="s">
        <v>11</v>
      </c>
      <c r="D14" s="74" t="s">
        <v>163</v>
      </c>
      <c r="E14" s="74" t="s">
        <v>164</v>
      </c>
      <c r="F14" s="74" t="s">
        <v>41</v>
      </c>
      <c r="G14" s="74" t="s">
        <v>45</v>
      </c>
      <c r="H14" s="95">
        <v>1000</v>
      </c>
      <c r="I14" s="74">
        <v>30</v>
      </c>
      <c r="J14" s="94">
        <v>30000</v>
      </c>
    </row>
    <row r="15" spans="1:10" hidden="1" x14ac:dyDescent="0.15">
      <c r="A15" s="92">
        <v>14</v>
      </c>
      <c r="B15" s="112">
        <v>44321</v>
      </c>
      <c r="C15" s="74" t="s">
        <v>39</v>
      </c>
      <c r="D15" s="74" t="s">
        <v>148</v>
      </c>
      <c r="E15" s="74" t="s">
        <v>149</v>
      </c>
      <c r="F15" s="74" t="s">
        <v>37</v>
      </c>
      <c r="G15" s="74" t="s">
        <v>38</v>
      </c>
      <c r="H15" s="95">
        <v>1500</v>
      </c>
      <c r="I15" s="74">
        <v>28</v>
      </c>
      <c r="J15" s="94">
        <v>42000</v>
      </c>
    </row>
    <row r="16" spans="1:10" x14ac:dyDescent="0.15">
      <c r="A16" s="92">
        <v>15</v>
      </c>
      <c r="B16" s="112">
        <v>44321</v>
      </c>
      <c r="C16" s="74" t="s">
        <v>40</v>
      </c>
      <c r="D16" s="74" t="s">
        <v>150</v>
      </c>
      <c r="E16" s="74" t="s">
        <v>149</v>
      </c>
      <c r="F16" s="74" t="s">
        <v>37</v>
      </c>
      <c r="G16" s="74" t="s">
        <v>38</v>
      </c>
      <c r="H16" s="95">
        <v>3000</v>
      </c>
      <c r="I16" s="74">
        <v>20</v>
      </c>
      <c r="J16" s="94">
        <v>60000</v>
      </c>
    </row>
    <row r="17" spans="1:10" hidden="1" x14ac:dyDescent="0.15">
      <c r="A17" s="92">
        <v>16</v>
      </c>
      <c r="B17" s="93">
        <v>44322</v>
      </c>
      <c r="C17" s="74" t="s">
        <v>11</v>
      </c>
      <c r="D17" s="74" t="s">
        <v>147</v>
      </c>
      <c r="E17" s="74" t="s">
        <v>145</v>
      </c>
      <c r="F17" s="74" t="s">
        <v>37</v>
      </c>
      <c r="G17" s="74" t="s">
        <v>45</v>
      </c>
      <c r="H17" s="95">
        <v>1000</v>
      </c>
      <c r="I17" s="74">
        <v>14</v>
      </c>
      <c r="J17" s="94">
        <v>14000</v>
      </c>
    </row>
    <row r="18" spans="1:10" hidden="1" x14ac:dyDescent="0.15">
      <c r="A18" s="92">
        <v>17</v>
      </c>
      <c r="B18" s="93">
        <v>44323</v>
      </c>
      <c r="C18" s="75" t="s">
        <v>36</v>
      </c>
      <c r="D18" s="75" t="s">
        <v>156</v>
      </c>
      <c r="E18" s="74" t="s">
        <v>155</v>
      </c>
      <c r="F18" s="74" t="s">
        <v>41</v>
      </c>
      <c r="G18" s="74" t="s">
        <v>38</v>
      </c>
      <c r="H18" s="95">
        <v>1800</v>
      </c>
      <c r="I18" s="74">
        <v>12</v>
      </c>
      <c r="J18" s="94">
        <v>21600</v>
      </c>
    </row>
    <row r="19" spans="1:10" hidden="1" x14ac:dyDescent="0.15">
      <c r="A19" s="92">
        <v>18</v>
      </c>
      <c r="B19" s="93">
        <v>44323</v>
      </c>
      <c r="C19" s="74" t="s">
        <v>43</v>
      </c>
      <c r="D19" s="74" t="s">
        <v>143</v>
      </c>
      <c r="E19" s="74" t="s">
        <v>142</v>
      </c>
      <c r="F19" s="74" t="s">
        <v>37</v>
      </c>
      <c r="G19" s="74" t="s">
        <v>44</v>
      </c>
      <c r="H19" s="95">
        <v>1000</v>
      </c>
      <c r="I19" s="74">
        <v>19</v>
      </c>
      <c r="J19" s="94">
        <v>19000</v>
      </c>
    </row>
    <row r="20" spans="1:10" hidden="1" x14ac:dyDescent="0.15">
      <c r="A20" s="92">
        <v>19</v>
      </c>
      <c r="B20" s="93">
        <v>44324</v>
      </c>
      <c r="C20" s="74" t="s">
        <v>11</v>
      </c>
      <c r="D20" s="74" t="s">
        <v>139</v>
      </c>
      <c r="E20" s="74" t="s">
        <v>138</v>
      </c>
      <c r="F20" s="74" t="s">
        <v>37</v>
      </c>
      <c r="G20" s="74" t="s">
        <v>45</v>
      </c>
      <c r="H20" s="95">
        <v>1000</v>
      </c>
      <c r="I20" s="74">
        <v>14</v>
      </c>
      <c r="J20" s="94">
        <v>14000</v>
      </c>
    </row>
    <row r="21" spans="1:10" hidden="1" x14ac:dyDescent="0.15">
      <c r="A21" s="92">
        <v>20</v>
      </c>
      <c r="B21" s="93">
        <v>44324</v>
      </c>
      <c r="C21" s="74" t="s">
        <v>39</v>
      </c>
      <c r="D21" s="74" t="s">
        <v>160</v>
      </c>
      <c r="E21" s="74" t="s">
        <v>161</v>
      </c>
      <c r="F21" s="74" t="s">
        <v>41</v>
      </c>
      <c r="G21" s="74" t="s">
        <v>42</v>
      </c>
      <c r="H21" s="95">
        <v>1000</v>
      </c>
      <c r="I21" s="74">
        <v>18</v>
      </c>
      <c r="J21" s="94">
        <v>18000</v>
      </c>
    </row>
    <row r="22" spans="1:10" hidden="1" x14ac:dyDescent="0.15">
      <c r="A22" s="92">
        <v>21</v>
      </c>
      <c r="B22" s="93">
        <v>44325</v>
      </c>
      <c r="C22" s="74" t="s">
        <v>43</v>
      </c>
      <c r="D22" s="74" t="s">
        <v>162</v>
      </c>
      <c r="E22" s="74" t="s">
        <v>161</v>
      </c>
      <c r="F22" s="74" t="s">
        <v>41</v>
      </c>
      <c r="G22" s="74" t="s">
        <v>42</v>
      </c>
      <c r="H22" s="95">
        <v>2800</v>
      </c>
      <c r="I22" s="74">
        <v>17</v>
      </c>
      <c r="J22" s="94">
        <v>47600</v>
      </c>
    </row>
    <row r="23" spans="1:10" hidden="1" x14ac:dyDescent="0.15">
      <c r="A23" s="92">
        <v>22</v>
      </c>
      <c r="B23" s="93">
        <v>44325</v>
      </c>
      <c r="C23" s="74" t="s">
        <v>36</v>
      </c>
      <c r="D23" s="74" t="s">
        <v>144</v>
      </c>
      <c r="E23" s="74" t="s">
        <v>145</v>
      </c>
      <c r="F23" s="74" t="s">
        <v>37</v>
      </c>
      <c r="G23" s="74" t="s">
        <v>38</v>
      </c>
      <c r="H23" s="95">
        <v>1000</v>
      </c>
      <c r="I23" s="74">
        <v>15</v>
      </c>
      <c r="J23" s="94">
        <v>15000</v>
      </c>
    </row>
    <row r="24" spans="1:10" hidden="1" x14ac:dyDescent="0.15">
      <c r="A24" s="92">
        <v>23</v>
      </c>
      <c r="B24" s="93">
        <v>44326</v>
      </c>
      <c r="C24" s="75" t="s">
        <v>40</v>
      </c>
      <c r="D24" s="75" t="s">
        <v>140</v>
      </c>
      <c r="E24" s="74" t="s">
        <v>138</v>
      </c>
      <c r="F24" s="74" t="s">
        <v>37</v>
      </c>
      <c r="G24" s="74" t="s">
        <v>38</v>
      </c>
      <c r="H24" s="95">
        <v>1800</v>
      </c>
      <c r="I24" s="74">
        <v>5</v>
      </c>
      <c r="J24" s="94">
        <v>9000</v>
      </c>
    </row>
    <row r="25" spans="1:10" hidden="1" x14ac:dyDescent="0.15">
      <c r="A25" s="92">
        <v>24</v>
      </c>
      <c r="B25" s="93">
        <v>44327</v>
      </c>
      <c r="C25" s="74" t="s">
        <v>11</v>
      </c>
      <c r="D25" s="74" t="s">
        <v>137</v>
      </c>
      <c r="E25" s="74" t="s">
        <v>138</v>
      </c>
      <c r="F25" s="74" t="s">
        <v>37</v>
      </c>
      <c r="G25" s="74" t="s">
        <v>45</v>
      </c>
      <c r="H25" s="95">
        <v>1800</v>
      </c>
      <c r="I25" s="74">
        <v>6</v>
      </c>
      <c r="J25" s="94">
        <v>10800</v>
      </c>
    </row>
    <row r="26" spans="1:10" hidden="1" x14ac:dyDescent="0.15">
      <c r="A26" s="92">
        <v>25</v>
      </c>
      <c r="B26" s="93">
        <v>44328</v>
      </c>
      <c r="C26" s="74" t="s">
        <v>36</v>
      </c>
      <c r="D26" s="74" t="s">
        <v>156</v>
      </c>
      <c r="E26" s="74" t="s">
        <v>155</v>
      </c>
      <c r="F26" s="74" t="s">
        <v>41</v>
      </c>
      <c r="G26" s="74" t="s">
        <v>38</v>
      </c>
      <c r="H26" s="95">
        <v>1800</v>
      </c>
      <c r="I26" s="74">
        <v>12</v>
      </c>
      <c r="J26" s="94">
        <v>21600</v>
      </c>
    </row>
    <row r="27" spans="1:10" hidden="1" x14ac:dyDescent="0.15">
      <c r="A27" s="92">
        <v>26</v>
      </c>
      <c r="B27" s="93">
        <v>44328</v>
      </c>
      <c r="C27" s="74" t="s">
        <v>39</v>
      </c>
      <c r="D27" s="74" t="s">
        <v>163</v>
      </c>
      <c r="E27" s="74" t="s">
        <v>164</v>
      </c>
      <c r="F27" s="74" t="s">
        <v>41</v>
      </c>
      <c r="G27" s="74" t="s">
        <v>45</v>
      </c>
      <c r="H27" s="95">
        <v>1000</v>
      </c>
      <c r="I27" s="74">
        <v>25</v>
      </c>
      <c r="J27" s="94">
        <v>25000</v>
      </c>
    </row>
    <row r="28" spans="1:10" hidden="1" x14ac:dyDescent="0.15">
      <c r="A28" s="92">
        <v>27</v>
      </c>
      <c r="B28" s="93">
        <v>44329</v>
      </c>
      <c r="C28" s="74" t="s">
        <v>40</v>
      </c>
      <c r="D28" s="74" t="s">
        <v>146</v>
      </c>
      <c r="E28" s="74" t="s">
        <v>145</v>
      </c>
      <c r="F28" s="74" t="s">
        <v>37</v>
      </c>
      <c r="G28" s="74" t="s">
        <v>45</v>
      </c>
      <c r="H28" s="95">
        <v>2500</v>
      </c>
      <c r="I28" s="74">
        <v>9</v>
      </c>
      <c r="J28" s="94">
        <v>22500</v>
      </c>
    </row>
    <row r="29" spans="1:10" hidden="1" x14ac:dyDescent="0.15">
      <c r="A29" s="92">
        <v>28</v>
      </c>
      <c r="B29" s="93">
        <v>44330</v>
      </c>
      <c r="C29" s="74" t="s">
        <v>43</v>
      </c>
      <c r="D29" s="74" t="s">
        <v>157</v>
      </c>
      <c r="E29" s="74" t="s">
        <v>158</v>
      </c>
      <c r="F29" s="74" t="s">
        <v>41</v>
      </c>
      <c r="G29" s="74" t="s">
        <v>45</v>
      </c>
      <c r="H29" s="95">
        <v>1500</v>
      </c>
      <c r="I29" s="74">
        <v>12</v>
      </c>
      <c r="J29" s="94">
        <v>18000</v>
      </c>
    </row>
    <row r="30" spans="1:10" hidden="1" x14ac:dyDescent="0.15">
      <c r="A30" s="92">
        <v>29</v>
      </c>
      <c r="B30" s="93">
        <v>44330</v>
      </c>
      <c r="C30" s="75" t="s">
        <v>39</v>
      </c>
      <c r="D30" s="75" t="s">
        <v>141</v>
      </c>
      <c r="E30" s="74" t="s">
        <v>142</v>
      </c>
      <c r="F30" s="74" t="s">
        <v>37</v>
      </c>
      <c r="G30" s="74" t="s">
        <v>44</v>
      </c>
      <c r="H30" s="95">
        <v>2350</v>
      </c>
      <c r="I30" s="74">
        <v>9</v>
      </c>
      <c r="J30" s="94">
        <v>21150</v>
      </c>
    </row>
    <row r="31" spans="1:10" x14ac:dyDescent="0.15">
      <c r="B31" s="96"/>
    </row>
    <row r="32" spans="1:10" x14ac:dyDescent="0.15">
      <c r="B32" s="96"/>
    </row>
    <row r="33" spans="2:2" x14ac:dyDescent="0.15">
      <c r="B33" s="96"/>
    </row>
    <row r="34" spans="2:2" x14ac:dyDescent="0.15">
      <c r="B34" s="96"/>
    </row>
    <row r="35" spans="2:2" x14ac:dyDescent="0.15">
      <c r="B35" s="96"/>
    </row>
    <row r="36" spans="2:2" x14ac:dyDescent="0.15">
      <c r="B36" s="96"/>
    </row>
    <row r="37" spans="2:2" x14ac:dyDescent="0.15">
      <c r="B37" s="96"/>
    </row>
    <row r="38" spans="2:2" x14ac:dyDescent="0.15">
      <c r="B38" s="96"/>
    </row>
    <row r="39" spans="2:2" x14ac:dyDescent="0.15">
      <c r="B39" s="96"/>
    </row>
    <row r="40" spans="2:2" x14ac:dyDescent="0.15">
      <c r="B40" s="96"/>
    </row>
    <row r="41" spans="2:2" x14ac:dyDescent="0.15">
      <c r="B41" s="96"/>
    </row>
    <row r="42" spans="2:2" x14ac:dyDescent="0.15">
      <c r="B42" s="96"/>
    </row>
    <row r="43" spans="2:2" x14ac:dyDescent="0.15">
      <c r="B43" s="96"/>
    </row>
    <row r="44" spans="2:2" x14ac:dyDescent="0.15">
      <c r="B44" s="96"/>
    </row>
    <row r="45" spans="2:2" x14ac:dyDescent="0.15">
      <c r="B45" s="96"/>
    </row>
    <row r="46" spans="2:2" x14ac:dyDescent="0.15">
      <c r="B46" s="96"/>
    </row>
    <row r="47" spans="2:2" x14ac:dyDescent="0.15">
      <c r="B47" s="96"/>
    </row>
    <row r="48" spans="2:2" x14ac:dyDescent="0.15">
      <c r="B48" s="96"/>
    </row>
    <row r="49" spans="2:2" x14ac:dyDescent="0.15">
      <c r="B49" s="96"/>
    </row>
    <row r="50" spans="2:2" x14ac:dyDescent="0.15">
      <c r="B50" s="96"/>
    </row>
    <row r="51" spans="2:2" x14ac:dyDescent="0.15">
      <c r="B51" s="96"/>
    </row>
    <row r="52" spans="2:2" x14ac:dyDescent="0.15">
      <c r="B52" s="96"/>
    </row>
    <row r="53" spans="2:2" x14ac:dyDescent="0.15">
      <c r="B53" s="96"/>
    </row>
    <row r="54" spans="2:2" x14ac:dyDescent="0.15">
      <c r="B54" s="96"/>
    </row>
    <row r="55" spans="2:2" x14ac:dyDescent="0.15">
      <c r="B55" s="96"/>
    </row>
    <row r="56" spans="2:2" x14ac:dyDescent="0.15">
      <c r="B56" s="96"/>
    </row>
    <row r="57" spans="2:2" x14ac:dyDescent="0.15">
      <c r="B57" s="96"/>
    </row>
    <row r="58" spans="2:2" x14ac:dyDescent="0.15">
      <c r="B58" s="96"/>
    </row>
    <row r="59" spans="2:2" x14ac:dyDescent="0.15">
      <c r="B59" s="96"/>
    </row>
    <row r="60" spans="2:2" x14ac:dyDescent="0.15">
      <c r="B60" s="96"/>
    </row>
    <row r="61" spans="2:2" x14ac:dyDescent="0.15">
      <c r="B61" s="96"/>
    </row>
    <row r="62" spans="2:2" x14ac:dyDescent="0.15">
      <c r="B62" s="96"/>
    </row>
    <row r="63" spans="2:2" x14ac:dyDescent="0.15">
      <c r="B63" s="96"/>
    </row>
    <row r="64" spans="2:2" x14ac:dyDescent="0.15">
      <c r="B64" s="96"/>
    </row>
    <row r="65" spans="2:2" x14ac:dyDescent="0.15">
      <c r="B65" s="96"/>
    </row>
    <row r="66" spans="2:2" x14ac:dyDescent="0.15">
      <c r="B66" s="96"/>
    </row>
    <row r="67" spans="2:2" x14ac:dyDescent="0.15">
      <c r="B67" s="96"/>
    </row>
    <row r="68" spans="2:2" x14ac:dyDescent="0.15">
      <c r="B68" s="96"/>
    </row>
    <row r="69" spans="2:2" x14ac:dyDescent="0.15">
      <c r="B69" s="96"/>
    </row>
    <row r="70" spans="2:2" x14ac:dyDescent="0.15">
      <c r="B70" s="96"/>
    </row>
    <row r="71" spans="2:2" x14ac:dyDescent="0.15">
      <c r="B71" s="96"/>
    </row>
    <row r="72" spans="2:2" x14ac:dyDescent="0.15">
      <c r="B72" s="96"/>
    </row>
    <row r="73" spans="2:2" x14ac:dyDescent="0.15">
      <c r="B73" s="96"/>
    </row>
    <row r="74" spans="2:2" x14ac:dyDescent="0.15">
      <c r="B74" s="96"/>
    </row>
    <row r="75" spans="2:2" x14ac:dyDescent="0.15">
      <c r="B75" s="96"/>
    </row>
    <row r="76" spans="2:2" x14ac:dyDescent="0.15">
      <c r="B76" s="96"/>
    </row>
    <row r="77" spans="2:2" x14ac:dyDescent="0.15">
      <c r="B77" s="96"/>
    </row>
    <row r="78" spans="2:2" x14ac:dyDescent="0.15">
      <c r="B78" s="96"/>
    </row>
    <row r="79" spans="2:2" x14ac:dyDescent="0.15">
      <c r="B79" s="96"/>
    </row>
    <row r="80" spans="2:2" x14ac:dyDescent="0.15">
      <c r="B80" s="96"/>
    </row>
    <row r="81" spans="2:2" x14ac:dyDescent="0.15">
      <c r="B81" s="96"/>
    </row>
    <row r="82" spans="2:2" x14ac:dyDescent="0.15">
      <c r="B82" s="96"/>
    </row>
    <row r="83" spans="2:2" x14ac:dyDescent="0.15">
      <c r="B83" s="96"/>
    </row>
    <row r="84" spans="2:2" x14ac:dyDescent="0.15">
      <c r="B84" s="96"/>
    </row>
    <row r="85" spans="2:2" x14ac:dyDescent="0.15">
      <c r="B85" s="96"/>
    </row>
    <row r="86" spans="2:2" x14ac:dyDescent="0.15">
      <c r="B86" s="96"/>
    </row>
    <row r="87" spans="2:2" x14ac:dyDescent="0.15">
      <c r="B87" s="96"/>
    </row>
    <row r="88" spans="2:2" x14ac:dyDescent="0.15">
      <c r="B88" s="96"/>
    </row>
    <row r="89" spans="2:2" x14ac:dyDescent="0.15">
      <c r="B89" s="96"/>
    </row>
    <row r="90" spans="2:2" x14ac:dyDescent="0.15">
      <c r="B90" s="96"/>
    </row>
    <row r="91" spans="2:2" x14ac:dyDescent="0.15">
      <c r="B91" s="96"/>
    </row>
    <row r="92" spans="2:2" x14ac:dyDescent="0.15">
      <c r="B92" s="96"/>
    </row>
    <row r="93" spans="2:2" x14ac:dyDescent="0.15">
      <c r="B93" s="96"/>
    </row>
    <row r="94" spans="2:2" x14ac:dyDescent="0.15">
      <c r="B94" s="96"/>
    </row>
    <row r="95" spans="2:2" x14ac:dyDescent="0.15">
      <c r="B95" s="96"/>
    </row>
    <row r="96" spans="2:2" x14ac:dyDescent="0.15">
      <c r="B96" s="96"/>
    </row>
    <row r="97" spans="2:2" x14ac:dyDescent="0.15">
      <c r="B97" s="96"/>
    </row>
    <row r="98" spans="2:2" x14ac:dyDescent="0.15">
      <c r="B98" s="96"/>
    </row>
    <row r="99" spans="2:2" x14ac:dyDescent="0.15">
      <c r="B99" s="96"/>
    </row>
    <row r="100" spans="2:2" x14ac:dyDescent="0.15">
      <c r="B100" s="96"/>
    </row>
    <row r="101" spans="2:2" x14ac:dyDescent="0.15">
      <c r="B101" s="96"/>
    </row>
    <row r="102" spans="2:2" x14ac:dyDescent="0.15">
      <c r="B102" s="96"/>
    </row>
    <row r="103" spans="2:2" x14ac:dyDescent="0.15">
      <c r="B103" s="96"/>
    </row>
    <row r="104" spans="2:2" x14ac:dyDescent="0.15">
      <c r="B104" s="96"/>
    </row>
    <row r="105" spans="2:2" x14ac:dyDescent="0.15">
      <c r="B105" s="96"/>
    </row>
    <row r="106" spans="2:2" x14ac:dyDescent="0.15">
      <c r="B106" s="96"/>
    </row>
    <row r="107" spans="2:2" x14ac:dyDescent="0.15">
      <c r="B107" s="96"/>
    </row>
    <row r="108" spans="2:2" x14ac:dyDescent="0.15">
      <c r="B108" s="96"/>
    </row>
    <row r="109" spans="2:2" x14ac:dyDescent="0.15">
      <c r="B109" s="96"/>
    </row>
    <row r="110" spans="2:2" x14ac:dyDescent="0.15">
      <c r="B110" s="96"/>
    </row>
    <row r="111" spans="2:2" x14ac:dyDescent="0.15">
      <c r="B111" s="96"/>
    </row>
    <row r="112" spans="2:2" x14ac:dyDescent="0.15">
      <c r="B112" s="96"/>
    </row>
    <row r="113" spans="2:2" x14ac:dyDescent="0.15">
      <c r="B113" s="96"/>
    </row>
    <row r="114" spans="2:2" x14ac:dyDescent="0.15">
      <c r="B114" s="96"/>
    </row>
    <row r="115" spans="2:2" x14ac:dyDescent="0.15">
      <c r="B115" s="96"/>
    </row>
    <row r="116" spans="2:2" x14ac:dyDescent="0.15">
      <c r="B116" s="96"/>
    </row>
    <row r="117" spans="2:2" x14ac:dyDescent="0.15">
      <c r="B117" s="96"/>
    </row>
    <row r="118" spans="2:2" x14ac:dyDescent="0.15">
      <c r="B118" s="96"/>
    </row>
    <row r="119" spans="2:2" x14ac:dyDescent="0.15">
      <c r="B119" s="96"/>
    </row>
    <row r="120" spans="2:2" x14ac:dyDescent="0.15">
      <c r="B120" s="96"/>
    </row>
    <row r="121" spans="2:2" x14ac:dyDescent="0.15">
      <c r="B121" s="96"/>
    </row>
    <row r="122" spans="2:2" x14ac:dyDescent="0.15">
      <c r="B122" s="96"/>
    </row>
    <row r="123" spans="2:2" x14ac:dyDescent="0.15">
      <c r="B123" s="96"/>
    </row>
    <row r="124" spans="2:2" x14ac:dyDescent="0.15">
      <c r="B124" s="96"/>
    </row>
    <row r="125" spans="2:2" x14ac:dyDescent="0.15">
      <c r="B125" s="96"/>
    </row>
    <row r="126" spans="2:2" x14ac:dyDescent="0.15">
      <c r="B126" s="96"/>
    </row>
    <row r="127" spans="2:2" x14ac:dyDescent="0.15">
      <c r="B127" s="96"/>
    </row>
    <row r="128" spans="2:2" x14ac:dyDescent="0.15">
      <c r="B128" s="96"/>
    </row>
    <row r="129" spans="2:2" x14ac:dyDescent="0.15">
      <c r="B129" s="96"/>
    </row>
    <row r="130" spans="2:2" x14ac:dyDescent="0.15">
      <c r="B130" s="96"/>
    </row>
    <row r="131" spans="2:2" x14ac:dyDescent="0.15">
      <c r="B131" s="96"/>
    </row>
    <row r="132" spans="2:2" x14ac:dyDescent="0.15">
      <c r="B132" s="96"/>
    </row>
    <row r="133" spans="2:2" x14ac:dyDescent="0.15">
      <c r="B133" s="96"/>
    </row>
    <row r="134" spans="2:2" x14ac:dyDescent="0.15">
      <c r="B134" s="96"/>
    </row>
    <row r="135" spans="2:2" x14ac:dyDescent="0.15">
      <c r="B135" s="96"/>
    </row>
    <row r="136" spans="2:2" x14ac:dyDescent="0.15">
      <c r="B136" s="96"/>
    </row>
    <row r="137" spans="2:2" x14ac:dyDescent="0.15">
      <c r="B137" s="96"/>
    </row>
    <row r="138" spans="2:2" x14ac:dyDescent="0.15">
      <c r="B138" s="96"/>
    </row>
    <row r="139" spans="2:2" x14ac:dyDescent="0.15">
      <c r="B139" s="96"/>
    </row>
    <row r="140" spans="2:2" x14ac:dyDescent="0.15">
      <c r="B140" s="96"/>
    </row>
    <row r="141" spans="2:2" x14ac:dyDescent="0.15">
      <c r="B141" s="96"/>
    </row>
    <row r="142" spans="2:2" x14ac:dyDescent="0.15">
      <c r="B142" s="96"/>
    </row>
    <row r="143" spans="2:2" x14ac:dyDescent="0.15">
      <c r="B143" s="96"/>
    </row>
    <row r="144" spans="2:2" x14ac:dyDescent="0.15">
      <c r="B144" s="96"/>
    </row>
    <row r="145" spans="2:2" x14ac:dyDescent="0.15">
      <c r="B145" s="96"/>
    </row>
    <row r="146" spans="2:2" x14ac:dyDescent="0.15">
      <c r="B146" s="96"/>
    </row>
  </sheetData>
  <autoFilter ref="A1:J30" xr:uid="{00000000-0009-0000-0000-00000A000000}">
    <filterColumn colId="9">
      <top10 val="3" filterVal="60000"/>
    </filterColumn>
  </autoFilter>
  <phoneticPr fontId="2"/>
  <dataValidations count="2">
    <dataValidation type="list" allowBlank="1" showInputMessage="1" showErrorMessage="1" sqref="D2:D30" xr:uid="{00000000-0002-0000-0A00-000000000000}">
      <formula1>#REF!</formula1>
    </dataValidation>
    <dataValidation type="list" allowBlank="1" showInputMessage="1" showErrorMessage="1" sqref="C2:C30" xr:uid="{00000000-0002-0000-0A00-000001000000}">
      <formula1>#REF!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4</vt:i4>
      </vt:variant>
    </vt:vector>
  </HeadingPairs>
  <TitlesOfParts>
    <vt:vector size="26" baseType="lpstr">
      <vt:lpstr>1-1-1</vt:lpstr>
      <vt:lpstr>1-1-1　複数抽出</vt:lpstr>
      <vt:lpstr>1-1-2検索ボックス</vt:lpstr>
      <vt:lpstr>1-1-2検索ボックス2</vt:lpstr>
      <vt:lpstr>1-1-2検索ボックス3</vt:lpstr>
      <vt:lpstr>1-1-3テキストフィルター</vt:lpstr>
      <vt:lpstr>1-1-3テキストフィルター2</vt:lpstr>
      <vt:lpstr>1-1-3数値フィルター</vt:lpstr>
      <vt:lpstr>1-1-3数値フィルター2</vt:lpstr>
      <vt:lpstr>1-1-3日付フィルター</vt:lpstr>
      <vt:lpstr>1-1-3色フィルター</vt:lpstr>
      <vt:lpstr>1-1-5具体例1</vt:lpstr>
      <vt:lpstr>1-1-5複数フィルター</vt:lpstr>
      <vt:lpstr>1-1コラム</vt:lpstr>
      <vt:lpstr>1-1-6具体例2　スライサー</vt:lpstr>
      <vt:lpstr>1-1-7　連番</vt:lpstr>
      <vt:lpstr>1-1-8アウトライン</vt:lpstr>
      <vt:lpstr>1-1-8グループ化</vt:lpstr>
      <vt:lpstr>1-2　フィルターで別シート</vt:lpstr>
      <vt:lpstr>DM送付</vt:lpstr>
      <vt:lpstr>1-2-4　具体例4</vt:lpstr>
      <vt:lpstr>1-2-4　具体例5</vt:lpstr>
      <vt:lpstr>'1-2-4　具体例4'!Criteria</vt:lpstr>
      <vt:lpstr>'1-2-4　具体例5'!Criteria</vt:lpstr>
      <vt:lpstr>'1-2-4　具体例4'!Extract</vt:lpstr>
      <vt:lpstr>'1-2-4　具体例5'!Extract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cp:lastPrinted>2021-07-04T03:17:43Z</cp:lastPrinted>
  <dcterms:created xsi:type="dcterms:W3CDTF">2020-09-30T12:08:26Z</dcterms:created>
  <dcterms:modified xsi:type="dcterms:W3CDTF">2021-12-25T04:26:55Z</dcterms:modified>
</cp:coreProperties>
</file>