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3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売上リスト!$A$1:$K$71</definedName>
  </definedNames>
  <calcPr calcId="145621"/>
  <pivotCaches>
    <pivotCache cacheId="0" r:id="rId6"/>
  </pivotCaches>
</workbook>
</file>

<file path=xl/calcChain.xml><?xml version="1.0" encoding="utf-8"?>
<calcChain xmlns="http://schemas.openxmlformats.org/spreadsheetml/2006/main">
  <c r="F2" i="4" l="1"/>
  <c r="F3" i="4" l="1"/>
  <c r="I2" i="4" l="1"/>
  <c r="K2" i="4" s="1"/>
  <c r="I5" i="4"/>
  <c r="K5" i="4" s="1"/>
  <c r="I6" i="4"/>
  <c r="K6" i="4" s="1"/>
  <c r="I4" i="4"/>
  <c r="K4" i="4" s="1"/>
  <c r="I7" i="4"/>
  <c r="K7" i="4" s="1"/>
  <c r="I11" i="4"/>
  <c r="K11" i="4" s="1"/>
  <c r="I9" i="4"/>
  <c r="K9" i="4" s="1"/>
  <c r="I10" i="4"/>
  <c r="K10" i="4" s="1"/>
  <c r="I8" i="4"/>
  <c r="K8" i="4" s="1"/>
  <c r="I13" i="4"/>
  <c r="K13" i="4" s="1"/>
  <c r="I12" i="4"/>
  <c r="K12" i="4" s="1"/>
  <c r="I14" i="4"/>
  <c r="K14" i="4" s="1"/>
  <c r="I17" i="4"/>
  <c r="K17" i="4" s="1"/>
  <c r="I15" i="4"/>
  <c r="K15" i="4" s="1"/>
  <c r="I16" i="4"/>
  <c r="K16" i="4" s="1"/>
  <c r="I19" i="4"/>
  <c r="K19" i="4" s="1"/>
  <c r="I18" i="4"/>
  <c r="K18" i="4" s="1"/>
  <c r="I20" i="4"/>
  <c r="K20" i="4" s="1"/>
  <c r="I21" i="4"/>
  <c r="K21" i="4" s="1"/>
  <c r="I22" i="4"/>
  <c r="K22" i="4" s="1"/>
  <c r="I23" i="4"/>
  <c r="K23" i="4" s="1"/>
  <c r="I24" i="4"/>
  <c r="K24" i="4" s="1"/>
  <c r="I26" i="4"/>
  <c r="K26" i="4" s="1"/>
  <c r="I27" i="4"/>
  <c r="K27" i="4" s="1"/>
  <c r="I25" i="4"/>
  <c r="K25" i="4" s="1"/>
  <c r="I30" i="4"/>
  <c r="K30" i="4" s="1"/>
  <c r="I29" i="4"/>
  <c r="K29" i="4" s="1"/>
  <c r="I28" i="4"/>
  <c r="K28" i="4" s="1"/>
  <c r="I31" i="4"/>
  <c r="K31" i="4" s="1"/>
  <c r="I35" i="4"/>
  <c r="K35" i="4" s="1"/>
  <c r="I33" i="4"/>
  <c r="K33" i="4" s="1"/>
  <c r="I32" i="4"/>
  <c r="K32" i="4" s="1"/>
  <c r="I34" i="4"/>
  <c r="K34" i="4" s="1"/>
  <c r="I36" i="4"/>
  <c r="K36" i="4" s="1"/>
  <c r="I37" i="4"/>
  <c r="K37" i="4" s="1"/>
  <c r="I39" i="4"/>
  <c r="K39" i="4" s="1"/>
  <c r="I38" i="4"/>
  <c r="K38" i="4" s="1"/>
  <c r="I41" i="4"/>
  <c r="K41" i="4" s="1"/>
  <c r="I42" i="4"/>
  <c r="K42" i="4" s="1"/>
  <c r="I40" i="4"/>
  <c r="K40" i="4" s="1"/>
  <c r="I43" i="4"/>
  <c r="K43" i="4" s="1"/>
  <c r="I45" i="4"/>
  <c r="K45" i="4" s="1"/>
  <c r="I48" i="4"/>
  <c r="K48" i="4" s="1"/>
  <c r="I44" i="4"/>
  <c r="K44" i="4" s="1"/>
  <c r="I46" i="4"/>
  <c r="K46" i="4" s="1"/>
  <c r="I47" i="4"/>
  <c r="K47" i="4" s="1"/>
  <c r="I52" i="4"/>
  <c r="K52" i="4" s="1"/>
  <c r="I54" i="4"/>
  <c r="K54" i="4" s="1"/>
  <c r="I49" i="4"/>
  <c r="K49" i="4" s="1"/>
  <c r="I50" i="4"/>
  <c r="K50" i="4" s="1"/>
  <c r="I53" i="4"/>
  <c r="K53" i="4" s="1"/>
  <c r="I51" i="4"/>
  <c r="K51" i="4" s="1"/>
  <c r="I55" i="4"/>
  <c r="K55" i="4" s="1"/>
  <c r="I58" i="4"/>
  <c r="K58" i="4" s="1"/>
  <c r="I57" i="4"/>
  <c r="K57" i="4" s="1"/>
  <c r="I56" i="4"/>
  <c r="K56" i="4" s="1"/>
  <c r="I60" i="4"/>
  <c r="K60" i="4" s="1"/>
  <c r="I59" i="4"/>
  <c r="K59" i="4" s="1"/>
  <c r="I61" i="4"/>
  <c r="K61" i="4" s="1"/>
  <c r="I63" i="4"/>
  <c r="K63" i="4" s="1"/>
  <c r="I64" i="4"/>
  <c r="K64" i="4" s="1"/>
  <c r="I62" i="4"/>
  <c r="K62" i="4" s="1"/>
  <c r="I70" i="4"/>
  <c r="K70" i="4" s="1"/>
  <c r="I69" i="4"/>
  <c r="K69" i="4" s="1"/>
  <c r="I67" i="4"/>
  <c r="K67" i="4" s="1"/>
  <c r="I71" i="4"/>
  <c r="K71" i="4" s="1"/>
  <c r="I66" i="4"/>
  <c r="K66" i="4" s="1"/>
  <c r="I68" i="4"/>
  <c r="K68" i="4" s="1"/>
  <c r="I65" i="4"/>
  <c r="K65" i="4" s="1"/>
  <c r="I3" i="4"/>
  <c r="K3" i="4" s="1"/>
  <c r="H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H2" i="4"/>
  <c r="H5" i="4"/>
  <c r="H6" i="4"/>
  <c r="H4" i="4"/>
  <c r="H7" i="4"/>
  <c r="H11" i="4"/>
  <c r="H9" i="4"/>
  <c r="H10" i="4"/>
  <c r="H8" i="4"/>
  <c r="H13" i="4"/>
  <c r="H12" i="4"/>
  <c r="H14" i="4"/>
  <c r="H17" i="4"/>
  <c r="H15" i="4"/>
  <c r="H16" i="4"/>
  <c r="H19" i="4"/>
  <c r="H18" i="4"/>
  <c r="H20" i="4"/>
  <c r="H21" i="4"/>
  <c r="H22" i="4"/>
  <c r="H23" i="4"/>
  <c r="H24" i="4"/>
  <c r="H26" i="4"/>
  <c r="H27" i="4"/>
  <c r="H25" i="4"/>
  <c r="H30" i="4"/>
  <c r="H29" i="4"/>
  <c r="H28" i="4"/>
  <c r="H31" i="4"/>
  <c r="H35" i="4"/>
  <c r="H33" i="4"/>
  <c r="H32" i="4"/>
  <c r="H34" i="4"/>
  <c r="H36" i="4"/>
  <c r="H37" i="4"/>
  <c r="H39" i="4"/>
  <c r="H38" i="4"/>
  <c r="H41" i="4"/>
  <c r="H42" i="4"/>
  <c r="H40" i="4"/>
  <c r="H43" i="4"/>
  <c r="H45" i="4"/>
  <c r="H48" i="4"/>
  <c r="H44" i="4"/>
  <c r="H46" i="4"/>
  <c r="H47" i="4"/>
  <c r="H52" i="4"/>
  <c r="H54" i="4"/>
  <c r="H49" i="4"/>
  <c r="H50" i="4"/>
  <c r="H53" i="4"/>
  <c r="H51" i="4"/>
  <c r="H55" i="4"/>
  <c r="H58" i="4"/>
  <c r="H57" i="4"/>
  <c r="H56" i="4"/>
  <c r="H60" i="4"/>
  <c r="H59" i="4"/>
  <c r="H61" i="4"/>
  <c r="H63" i="4"/>
  <c r="H64" i="4"/>
  <c r="H62" i="4"/>
  <c r="H70" i="4"/>
  <c r="H69" i="4"/>
  <c r="H67" i="4"/>
  <c r="H71" i="4"/>
  <c r="H66" i="4"/>
  <c r="H68" i="4"/>
  <c r="H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<sst xmlns="http://schemas.openxmlformats.org/spreadsheetml/2006/main" count="539" uniqueCount="187">
  <si>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</si>
  <si>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</si>
  <si>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</si>
  <si>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</si>
  <si>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</si>
  <si>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</si>
  <si>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</si>
  <si>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</si>
  <si>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</si>
  <si>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</si>
  <si>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</si>
  <si>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</si>
  <si>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</si>
  <si>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</si>
  <si>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</si>
  <si>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</si>
  <si>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</si>
  <si>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</si>
  <si>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</si>
  <si>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</si>
  <si>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</si>
  <si>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</si>
  <si>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</si>
  <si>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</si>
  <si>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</si>
  <si>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</si>
  <si>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</si>
  <si>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</si>
  <si>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</si>
  <si>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</si>
  <si>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</si>
  <si>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</si>
  <si>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</si>
  <si>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</si>
  <si>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</si>
  <si>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</si>
  <si>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</si>
  <si>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</si>
  <si>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</si>
  <si>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</si>
  <si>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</si>
  <si>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</si>
  <si>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</si>
  <si>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</si>
  <si>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</si>
  <si>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</si>
  <si>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</si>
  <si>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</si>
  <si>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</si>
  <si>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</si>
  <si>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</si>
  <si>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</si>
  <si>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</si>
  <si>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</si>
  <si>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</si>
  <si>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</si>
  <si>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</si>
  <si>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</si>
  <si>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</si>
  <si>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</si>
  <si>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</si>
  <si>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</si>
  <si>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</si>
  <si>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</si>
  <si>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</si>
  <si>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</si>
  <si>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</si>
  <si>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</si>
  <si>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</si>
  <si>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</si>
  <si>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</si>
  <si>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</si>
  <si>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</si>
  <si>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</si>
  <si>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</si>
  <si>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</si>
  <si>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</si>
  <si>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</si>
  <si>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</si>
  <si>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</si>
  <si>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</si>
  <si>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</si>
  <si>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</si>
  <si>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</si>
  <si>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</si>
  <si>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</si>
  <si>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</si>
  <si>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</si>
  <si>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</si>
  <si>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</si>
  <si>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</si>
  <si>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</si>
  <si>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</si>
  <si>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</si>
  <si>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</si>
  <si>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</si>
  <si>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</si>
  <si>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</si>
  <si>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</si>
  <si>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</si>
  <si>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</si>
  <si>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</si>
  <si>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</si>
  <si>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</si>
  <si>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</si>
  <si>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</si>
  <si>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</si>
  <si>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</si>
  <si>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</si>
  <si>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</si>
  <si>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</si>
  <si>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</si>
  <si>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</si>
  <si>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</si>
  <si>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</si>
  <si>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</si>
  <si>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</si>
  <si>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</si>
  <si>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</si>
  <si>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</si>
  <si>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</si>
  <si>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</si>
  <si>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</si>
  <si>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</si>
  <si>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</si>
  <si>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</si>
  <si>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</si>
  <si>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</si>
  <si>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</si>
  <si>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</si>
  <si>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</si>
  <si>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</si>
  <si>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</si>
  <si>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</si>
  <si>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</si>
  <si>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</si>
  <si>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</si>
  <si>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</si>
  <si>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</si>
  <si>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</si>
  <si>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</si>
  <si>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</si>
  <si>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</si>
  <si>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</si>
  <si>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</si>
  <si>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</si>
  <si>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</si>
  <si>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</si>
  <si>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</si>
  <si>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</si>
  <si>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</si>
  <si>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</si>
  <si>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</si>
  <si>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</si>
  <si>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</si>
  <si>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</si>
  <si>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</si>
  <si>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</si>
  <si>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</si>
  <si>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</si>
  <si>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</si>
  <si>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</si>
  <si>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</si>
  <si>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</si>
  <si>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</si>
  <si>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</si>
  <si>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</si>
  <si>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</si>
  <si>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</si>
  <si>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</si>
  <si>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</si>
  <si>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</si>
  <si>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</si>
  <si>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</si>
  <si>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</si>
  <si>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</si>
  <si>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</si>
  <si>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</si>
  <si>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列ラベル</t>
  </si>
  <si>
    <t>合計 / 金額</t>
  </si>
  <si>
    <t>幸福の木</t>
  </si>
  <si>
    <t>アーモンドの木</t>
  </si>
  <si>
    <t>4月</t>
  </si>
  <si>
    <t>5月</t>
  </si>
  <si>
    <t>6月</t>
  </si>
  <si>
    <t>7月</t>
  </si>
  <si>
    <t>8月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</si>
</sst>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1.66485833333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ミリオンバンブー"/>
        <s v="アレカヤシ"/>
        <s v="ゴールドクレスト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2"/>
    <x v="0"/>
    <s v="小林聡"/>
    <n v="102"/>
    <s v="井沢　翔太"/>
    <s v="A-01"/>
    <x v="0"/>
    <n v="12500"/>
    <n v="2"/>
    <n v="25000"/>
  </r>
  <r>
    <x v="0"/>
    <n v="10001"/>
    <x v="0"/>
    <s v="長嶋和美"/>
    <n v="101"/>
    <s v="佐藤　美奈子"/>
    <s v="A-01"/>
    <x v="0"/>
    <n v="12500"/>
    <n v="1"/>
    <n v="12500"/>
  </r>
  <r>
    <x v="1"/>
    <n v="10005"/>
    <x v="1"/>
    <s v="野村由紀"/>
    <n v="105"/>
    <s v="山田　健太郎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6"/>
    <x v="0"/>
    <s v="長嶋和美"/>
    <n v="106"/>
    <s v="飯島　直哉"/>
    <s v="A-09"/>
    <x v="3"/>
    <n v="10500"/>
    <n v="2"/>
    <n v="21000"/>
  </r>
  <r>
    <x v="2"/>
    <n v="10010"/>
    <x v="2"/>
    <s v="石井恵子"/>
    <n v="110"/>
    <s v="渡辺　正太郎"/>
    <s v="A-03"/>
    <x v="4"/>
    <n v="8500"/>
    <n v="1"/>
    <n v="8500"/>
  </r>
  <r>
    <x v="2"/>
    <n v="10008"/>
    <x v="1"/>
    <s v="葉山信二"/>
    <n v="108"/>
    <s v="松下　麗華"/>
    <s v="A-03"/>
    <x v="4"/>
    <n v="8500"/>
    <n v="1"/>
    <n v="8500"/>
  </r>
  <r>
    <x v="2"/>
    <n v="10009"/>
    <x v="1"/>
    <s v="中田大輔"/>
    <n v="109"/>
    <s v="斉藤　修"/>
    <s v="A-06"/>
    <x v="5"/>
    <n v="8500"/>
    <n v="1"/>
    <n v="8500"/>
  </r>
  <r>
    <x v="2"/>
    <n v="10007"/>
    <x v="1"/>
    <s v="葉山信二"/>
    <n v="107"/>
    <s v="中村　大輔"/>
    <s v="A-05"/>
    <x v="6"/>
    <n v="12500"/>
    <n v="1"/>
    <n v="12500"/>
  </r>
  <r>
    <x v="3"/>
    <n v="10012"/>
    <x v="1"/>
    <s v="中田大輔"/>
    <n v="112"/>
    <s v="遠藤　愛美"/>
    <s v="A-03"/>
    <x v="4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3"/>
    <x v="1"/>
    <s v="葉山信二"/>
    <n v="113"/>
    <s v="内田　慶次郎"/>
    <s v="A-05"/>
    <x v="6"/>
    <n v="12500"/>
    <n v="1"/>
    <n v="12500"/>
  </r>
  <r>
    <x v="4"/>
    <n v="10015"/>
    <x v="1"/>
    <s v="中田大輔"/>
    <n v="114"/>
    <s v="篠原　恵梨香"/>
    <s v="A-03"/>
    <x v="4"/>
    <n v="8500"/>
    <n v="1"/>
    <n v="8500"/>
  </r>
  <r>
    <x v="4"/>
    <n v="10016"/>
    <x v="2"/>
    <s v="佐藤健太"/>
    <n v="115"/>
    <s v="大下　慎"/>
    <s v="A-03"/>
    <x v="4"/>
    <n v="8500"/>
    <n v="1"/>
    <n v="8500"/>
  </r>
  <r>
    <x v="4"/>
    <n v="10014"/>
    <x v="1"/>
    <s v="中田大輔"/>
    <n v="109"/>
    <s v="斉藤　修"/>
    <s v="A-02"/>
    <x v="1"/>
    <n v="12500"/>
    <n v="1"/>
    <n v="12500"/>
  </r>
  <r>
    <x v="5"/>
    <n v="10018"/>
    <x v="0"/>
    <s v="長嶋和美"/>
    <n v="117"/>
    <s v="佐々木　渉"/>
    <s v="A-03"/>
    <x v="4"/>
    <n v="8500"/>
    <n v="2"/>
    <n v="17000"/>
  </r>
  <r>
    <x v="5"/>
    <n v="10017"/>
    <x v="0"/>
    <s v="長嶋和美"/>
    <n v="116"/>
    <s v="笹本　晋平"/>
    <s v="A-03"/>
    <x v="4"/>
    <n v="8500"/>
    <n v="1"/>
    <n v="8500"/>
  </r>
  <r>
    <x v="5"/>
    <n v="10019"/>
    <x v="1"/>
    <s v="葉山信二"/>
    <n v="104"/>
    <s v="南田　恵子"/>
    <s v="A-03"/>
    <x v="4"/>
    <n v="8500"/>
    <n v="2"/>
    <n v="17000"/>
  </r>
  <r>
    <x v="6"/>
    <n v="10020"/>
    <x v="0"/>
    <s v="小林聡"/>
    <n v="102"/>
    <s v="井沢　翔太"/>
    <s v="A-03"/>
    <x v="4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4"/>
    <n v="8500"/>
    <n v="2"/>
    <n v="17000"/>
  </r>
  <r>
    <x v="7"/>
    <n v="10026"/>
    <x v="2"/>
    <s v="石井恵子"/>
    <n v="122"/>
    <s v="田中　和美"/>
    <s v="A-01"/>
    <x v="0"/>
    <n v="12500"/>
    <n v="1"/>
    <n v="125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7"/>
    <x v="1"/>
    <s v="野村由紀"/>
    <n v="105"/>
    <s v="山田　健太郎"/>
    <s v="A-06"/>
    <x v="5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3"/>
    <x v="0"/>
    <s v="小林聡"/>
    <n v="128"/>
    <s v="高橋　涼子"/>
    <s v="A-09"/>
    <x v="3"/>
    <n v="10500"/>
    <n v="2"/>
    <n v="21000"/>
  </r>
  <r>
    <x v="9"/>
    <n v="10032"/>
    <x v="2"/>
    <s v="佐藤健太"/>
    <n v="127"/>
    <s v="下田　誠"/>
    <s v="A-01"/>
    <x v="0"/>
    <n v="12500"/>
    <n v="1"/>
    <n v="12500"/>
  </r>
  <r>
    <x v="9"/>
    <n v="10034"/>
    <x v="2"/>
    <s v="石井恵子"/>
    <n v="122"/>
    <s v="田中　和美"/>
    <s v="A-05"/>
    <x v="6"/>
    <n v="12500"/>
    <n v="1"/>
    <n v="12500"/>
  </r>
  <r>
    <x v="9"/>
    <n v="10031"/>
    <x v="1"/>
    <s v="野村由紀"/>
    <n v="126"/>
    <s v="和田　一雄"/>
    <s v="A-02"/>
    <x v="1"/>
    <n v="12500"/>
    <n v="1"/>
    <n v="12500"/>
  </r>
  <r>
    <x v="10"/>
    <n v="10035"/>
    <x v="1"/>
    <s v="中田大輔"/>
    <n v="109"/>
    <s v="斉藤　修"/>
    <s v="A-03"/>
    <x v="4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1"/>
    <n v="10041"/>
    <x v="2"/>
    <s v="石井恵子"/>
    <n v="111"/>
    <s v="神田　雅彦"/>
    <s v="A-03"/>
    <x v="4"/>
    <n v="8500"/>
    <n v="1"/>
    <n v="8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2"/>
    <x v="0"/>
    <s v="小林聡"/>
    <n v="131"/>
    <s v="木下　沙織"/>
    <s v="A-03"/>
    <x v="4"/>
    <n v="8500"/>
    <n v="1"/>
    <n v="8500"/>
  </r>
  <r>
    <x v="12"/>
    <n v="10045"/>
    <x v="1"/>
    <s v="中田大輔"/>
    <n v="112"/>
    <s v="遠藤　愛美"/>
    <s v="A-03"/>
    <x v="4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6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3"/>
    <x v="1"/>
    <s v="野村由紀"/>
    <n v="132"/>
    <s v="新井　純哉"/>
    <s v="A-01"/>
    <x v="0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52"/>
    <x v="2"/>
    <s v="佐藤健太"/>
    <n v="134"/>
    <s v="石田　麻里"/>
    <s v="A-07"/>
    <x v="8"/>
    <n v="6500"/>
    <n v="1"/>
    <n v="6500"/>
  </r>
  <r>
    <x v="13"/>
    <n v="10049"/>
    <x v="1"/>
    <s v="葉山信二"/>
    <n v="104"/>
    <s v="南田　恵子"/>
    <s v="A-09"/>
    <x v="3"/>
    <n v="10500"/>
    <n v="1"/>
    <n v="10500"/>
  </r>
  <r>
    <x v="14"/>
    <n v="10054"/>
    <x v="1"/>
    <s v="野村由紀"/>
    <n v="105"/>
    <s v="山田　健太郎"/>
    <s v="A-02"/>
    <x v="1"/>
    <n v="12500"/>
    <n v="1"/>
    <n v="12500"/>
  </r>
  <r>
    <x v="14"/>
    <n v="10057"/>
    <x v="0"/>
    <s v="長嶋和美"/>
    <n v="135"/>
    <s v="小林　浩哉"/>
    <s v="A-09"/>
    <x v="3"/>
    <n v="10500"/>
    <n v="1"/>
    <n v="10500"/>
  </r>
  <r>
    <x v="14"/>
    <n v="10056"/>
    <x v="1"/>
    <s v="葉山信二"/>
    <n v="108"/>
    <s v="松下　麗華"/>
    <s v="A-10"/>
    <x v="9"/>
    <n v="10500"/>
    <n v="1"/>
    <n v="10500"/>
  </r>
  <r>
    <x v="14"/>
    <n v="10055"/>
    <x v="1"/>
    <s v="葉山信二"/>
    <n v="107"/>
    <s v="中村　大輔"/>
    <s v="A-03"/>
    <x v="4"/>
    <n v="8500"/>
    <n v="2"/>
    <n v="17000"/>
  </r>
  <r>
    <x v="14"/>
    <n v="10059"/>
    <x v="2"/>
    <s v="佐藤健太"/>
    <n v="127"/>
    <s v="下田　誠"/>
    <s v="A-08"/>
    <x v="2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5"/>
    <n v="10060"/>
    <x v="0"/>
    <s v="小林聡"/>
    <n v="102"/>
    <s v="井沢　翔太"/>
    <s v="A-10"/>
    <x v="9"/>
    <n v="10500"/>
    <n v="1"/>
    <n v="10500"/>
  </r>
  <r>
    <x v="15"/>
    <n v="10063"/>
    <x v="0"/>
    <s v="小林聡"/>
    <n v="128"/>
    <s v="高橋　涼子"/>
    <s v="A-05"/>
    <x v="6"/>
    <n v="12500"/>
    <n v="1"/>
    <n v="12500"/>
  </r>
  <r>
    <x v="15"/>
    <n v="10061"/>
    <x v="1"/>
    <s v="中田大輔"/>
    <n v="137"/>
    <s v="田原　隆弘"/>
    <s v="A-03"/>
    <x v="4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6"/>
    <n v="10070"/>
    <x v="1"/>
    <s v="野村由紀"/>
    <n v="105"/>
    <s v="山田　健太郎"/>
    <s v="A-04"/>
    <x v="7"/>
    <n v="8500"/>
    <n v="1"/>
    <n v="8500"/>
  </r>
  <r>
    <x v="16"/>
    <n v="10068"/>
    <x v="1"/>
    <s v="野村由紀"/>
    <n v="132"/>
    <s v="新井　純哉"/>
    <s v="A-04"/>
    <x v="7"/>
    <n v="8500"/>
    <n v="1"/>
    <n v="8500"/>
  </r>
  <r>
    <x v="16"/>
    <n v="10066"/>
    <x v="1"/>
    <s v="中田大輔"/>
    <n v="139"/>
    <s v="村田　沙耶"/>
    <s v="A-01"/>
    <x v="0"/>
    <n v="12500"/>
    <n v="1"/>
    <n v="12500"/>
  </r>
  <r>
    <x v="16"/>
    <n v="10069"/>
    <x v="0"/>
    <s v="長嶋和美"/>
    <n v="130"/>
    <s v="谷原　沙希"/>
    <s v="A-04"/>
    <x v="7"/>
    <n v="8500"/>
    <n v="1"/>
    <n v="8500"/>
  </r>
  <r>
    <x v="16"/>
    <n v="10065"/>
    <x v="2"/>
    <s v="佐藤健太"/>
    <n v="115"/>
    <s v="大下　慎"/>
    <s v="A-10"/>
    <x v="9"/>
    <n v="10500"/>
    <n v="1"/>
    <n v="10500"/>
  </r>
  <r>
    <x v="16"/>
    <n v="10064"/>
    <x v="1"/>
    <s v="葉山信二"/>
    <n v="113"/>
    <s v="内田　慶次郎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4:G16" firstHeaderRow="1" firstDataRow="2" firstDataCol="1"/>
  <pivotFields count="12"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>
      <items count="4">
        <item x="0"/>
        <item x="2"/>
        <item x="1"/>
        <item t="default"/>
      </items>
    </pivotField>
    <pivotField showAll="0"/>
    <pivotField showAll="0"/>
    <pivotField showAll="0"/>
    <pivotField showAll="0"/>
    <pivotField axis="axisRow" showAll="0">
      <items count="11">
        <item x="3"/>
        <item x="5"/>
        <item x="2"/>
        <item x="6"/>
        <item x="9"/>
        <item x="7"/>
        <item x="1"/>
        <item x="4"/>
        <item x="8"/>
        <item x="0"/>
        <item t="default"/>
      </items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7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0"/>
  </colFields>
  <colItems count="6">
    <i>
      <x v="4"/>
    </i>
    <i>
      <x v="5"/>
    </i>
    <i>
      <x v="6"/>
    </i>
    <i>
      <x v="7"/>
    </i>
    <i>
      <x v="8"/>
    </i>
    <i t="grand">
      <x/>
    </i>
  </colItems>
  <dataFields count="1">
    <dataField name="合計 / 金額" fld="10" baseField="7" baseItem="3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C24" sqref="C24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6"/>
  <sheetViews>
    <sheetView tabSelected="1" workbookViewId="0">
      <selection activeCell="A5" sqref="A5"/>
    </sheetView>
  </sheetViews>
  <sheetFormatPr defaultRowHeight="13.5" x14ac:dyDescent="0.15"/>
  <cols>
    <col min="1" max="1" width="14.75" bestFit="1" customWidth="1"/>
    <col min="2" max="2" width="11.125" customWidth="1"/>
    <col min="3" max="7" width="9.75" customWidth="1"/>
    <col min="8" max="8" width="11.75" customWidth="1"/>
    <col min="9" max="11" width="8.625" customWidth="1"/>
    <col min="12" max="12" width="15" bestFit="1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7" x14ac:dyDescent="0.15">
      <c r="A4" s="11" t="s">
        <v>179</v>
      </c>
      <c r="B4" s="11" t="s">
        <v>178</v>
      </c>
    </row>
    <row r="5" spans="1:7" x14ac:dyDescent="0.15">
      <c r="A5" s="11" t="s">
        <v>176</v>
      </c>
      <c r="B5" s="14" t="s">
        <v>182</v>
      </c>
      <c r="C5" s="14" t="s">
        <v>183</v>
      </c>
      <c r="D5" s="14" t="s">
        <v>184</v>
      </c>
      <c r="E5" s="14" t="s">
        <v>185</v>
      </c>
      <c r="F5" s="14" t="s">
        <v>186</v>
      </c>
      <c r="G5" s="14" t="s">
        <v>177</v>
      </c>
    </row>
    <row r="6" spans="1:7" x14ac:dyDescent="0.15">
      <c r="A6" s="12" t="s">
        <v>181</v>
      </c>
      <c r="B6" s="13"/>
      <c r="C6" s="13">
        <v>21000</v>
      </c>
      <c r="D6" s="13"/>
      <c r="E6" s="13">
        <v>21000</v>
      </c>
      <c r="F6" s="13">
        <v>21000</v>
      </c>
      <c r="G6" s="13">
        <v>63000</v>
      </c>
    </row>
    <row r="7" spans="1:7" x14ac:dyDescent="0.15">
      <c r="A7" s="12" t="s">
        <v>135</v>
      </c>
      <c r="B7" s="13"/>
      <c r="C7" s="13">
        <v>8500</v>
      </c>
      <c r="D7" s="13">
        <v>8500</v>
      </c>
      <c r="E7" s="13"/>
      <c r="F7" s="13"/>
      <c r="G7" s="13">
        <v>17000</v>
      </c>
    </row>
    <row r="8" spans="1:7" x14ac:dyDescent="0.15">
      <c r="A8" s="12" t="s">
        <v>139</v>
      </c>
      <c r="B8" s="13"/>
      <c r="C8" s="13">
        <v>10500</v>
      </c>
      <c r="D8" s="13">
        <v>10500</v>
      </c>
      <c r="E8" s="13"/>
      <c r="F8" s="13">
        <v>21000</v>
      </c>
      <c r="G8" s="13">
        <v>42000</v>
      </c>
    </row>
    <row r="9" spans="1:7" x14ac:dyDescent="0.15">
      <c r="A9" s="12" t="s">
        <v>133</v>
      </c>
      <c r="B9" s="13"/>
      <c r="C9" s="13">
        <v>25000</v>
      </c>
      <c r="D9" s="13"/>
      <c r="E9" s="13">
        <v>25000</v>
      </c>
      <c r="F9" s="13">
        <v>12500</v>
      </c>
      <c r="G9" s="13">
        <v>62500</v>
      </c>
    </row>
    <row r="10" spans="1:7" x14ac:dyDescent="0.15">
      <c r="A10" s="12" t="s">
        <v>143</v>
      </c>
      <c r="B10" s="13"/>
      <c r="C10" s="13"/>
      <c r="D10" s="13"/>
      <c r="E10" s="13"/>
      <c r="F10" s="13">
        <v>31500</v>
      </c>
      <c r="G10" s="13">
        <v>31500</v>
      </c>
    </row>
    <row r="11" spans="1:7" x14ac:dyDescent="0.15">
      <c r="A11" s="12" t="s">
        <v>131</v>
      </c>
      <c r="B11" s="13"/>
      <c r="C11" s="13">
        <v>17000</v>
      </c>
      <c r="D11" s="13">
        <v>17000</v>
      </c>
      <c r="E11" s="13"/>
      <c r="F11" s="13">
        <v>34000</v>
      </c>
      <c r="G11" s="13">
        <v>68000</v>
      </c>
    </row>
    <row r="12" spans="1:7" x14ac:dyDescent="0.15">
      <c r="A12" s="12" t="s">
        <v>127</v>
      </c>
      <c r="B12" s="13"/>
      <c r="C12" s="13">
        <v>37500</v>
      </c>
      <c r="D12" s="13">
        <v>37500</v>
      </c>
      <c r="E12" s="13">
        <v>100000</v>
      </c>
      <c r="F12" s="13">
        <v>37500</v>
      </c>
      <c r="G12" s="13">
        <v>212500</v>
      </c>
    </row>
    <row r="13" spans="1:7" x14ac:dyDescent="0.15">
      <c r="A13" s="12" t="s">
        <v>129</v>
      </c>
      <c r="B13" s="13"/>
      <c r="C13" s="13">
        <v>42500</v>
      </c>
      <c r="D13" s="13">
        <v>68000</v>
      </c>
      <c r="E13" s="13">
        <v>51000</v>
      </c>
      <c r="F13" s="13">
        <v>25500</v>
      </c>
      <c r="G13" s="13">
        <v>187000</v>
      </c>
    </row>
    <row r="14" spans="1:7" x14ac:dyDescent="0.15">
      <c r="A14" s="12" t="s">
        <v>137</v>
      </c>
      <c r="B14" s="13"/>
      <c r="C14" s="13"/>
      <c r="D14" s="13"/>
      <c r="E14" s="13">
        <v>6500</v>
      </c>
      <c r="F14" s="13">
        <v>6500</v>
      </c>
      <c r="G14" s="13">
        <v>13000</v>
      </c>
    </row>
    <row r="15" spans="1:7" x14ac:dyDescent="0.15">
      <c r="A15" s="12" t="s">
        <v>180</v>
      </c>
      <c r="B15" s="13">
        <v>37500</v>
      </c>
      <c r="C15" s="13">
        <v>25000</v>
      </c>
      <c r="D15" s="13">
        <v>25000</v>
      </c>
      <c r="E15" s="13">
        <v>37500</v>
      </c>
      <c r="F15" s="13">
        <v>75000</v>
      </c>
      <c r="G15" s="13">
        <v>200000</v>
      </c>
    </row>
    <row r="16" spans="1:7" x14ac:dyDescent="0.15">
      <c r="A16" s="12" t="s">
        <v>177</v>
      </c>
      <c r="B16" s="13">
        <v>37500</v>
      </c>
      <c r="C16" s="13">
        <v>187000</v>
      </c>
      <c r="D16" s="13">
        <v>166500</v>
      </c>
      <c r="E16" s="13">
        <v>241000</v>
      </c>
      <c r="F16" s="13">
        <v>264500</v>
      </c>
      <c r="G16" s="13">
        <v>896500</v>
      </c>
    </row>
  </sheetData>
  <phoneticPr fontId="4"/>
  <pageMargins left="0.7" right="0.7" top="0.75" bottom="0.75" header="0.3" footer="0.3"/>
  <pageSetup paperSize="9" orientation="portrait" horizontalDpi="4294967293" verticalDpi="4294967293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/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7">
        <f t="shared" ref="K2:K33" si="0">I2*J2</f>
        <v>25000</v>
      </c>
    </row>
    <row r="3" spans="1:11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7">
        <f t="shared" si="0"/>
        <v>12500</v>
      </c>
    </row>
    <row r="4" spans="1:11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7">
        <f t="shared" si="0"/>
        <v>25000</v>
      </c>
    </row>
    <row r="6" spans="1:11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7">
        <f t="shared" si="0"/>
        <v>10500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7">
        <f t="shared" si="0"/>
        <v>8500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7">
        <f t="shared" si="0"/>
        <v>12500</v>
      </c>
    </row>
    <row r="12" spans="1:11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7">
        <f t="shared" si="0"/>
        <v>8500</v>
      </c>
    </row>
    <row r="13" spans="1:11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7">
        <f t="shared" si="0"/>
        <v>17000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7">
        <f t="shared" si="0"/>
        <v>8500</v>
      </c>
    </row>
    <row r="16" spans="1:11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7">
        <f t="shared" si="0"/>
        <v>12500</v>
      </c>
    </row>
    <row r="18" spans="1:11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7">
        <f t="shared" si="0"/>
        <v>17000</v>
      </c>
    </row>
    <row r="19" spans="1:11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7">
        <f t="shared" si="0"/>
        <v>8500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7">
        <f t="shared" si="0"/>
        <v>12500</v>
      </c>
    </row>
    <row r="26" spans="1:11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7">
        <f t="shared" si="0"/>
        <v>8500</v>
      </c>
    </row>
    <row r="27" spans="1:11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7">
        <f t="shared" si="0"/>
        <v>21000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7">
        <f t="shared" ref="K34:K65" si="1">I34*J34</f>
        <v>12500</v>
      </c>
    </row>
    <row r="35" spans="1:11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">
        <v>128</v>
      </c>
      <c r="H40" s="1" t="str">
        <f>IF(G40="","",VLOOKUP(G40,商品リスト!$A$2:$E$11,2,FALSE))</f>
        <v>ミリオンバンブー</v>
      </c>
      <c r="I40" s="7">
        <f>IF(G40="","",VLOOKUP(G40,商品リスト!$A$2:$E$11,5,FALSE))</f>
        <v>8500</v>
      </c>
      <c r="J40" s="1">
        <v>1</v>
      </c>
      <c r="K40" s="7">
        <f t="shared" si="1"/>
        <v>8500</v>
      </c>
    </row>
    <row r="41" spans="1:11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">
        <v>126</v>
      </c>
      <c r="H41" s="1" t="str">
        <f>IF(G41="","",VLOOKUP(G41,商品リスト!$A$2:$E$11,2,FALSE))</f>
        <v>ベンジャミナ</v>
      </c>
      <c r="I41" s="7">
        <f>IF(G41="","",VLOOKUP(G41,商品リスト!$A$2:$E$11,5,FALSE))</f>
        <v>12500</v>
      </c>
      <c r="J41" s="1">
        <v>2</v>
      </c>
      <c r="K41" s="7">
        <f t="shared" si="1"/>
        <v>25000</v>
      </c>
    </row>
    <row r="42" spans="1:11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7">
        <f t="shared" si="1"/>
        <v>12500</v>
      </c>
    </row>
    <row r="43" spans="1:11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7">
        <f t="shared" si="1"/>
        <v>8500</v>
      </c>
    </row>
    <row r="45" spans="1:11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1</v>
      </c>
      <c r="K45" s="7">
        <f t="shared" si="1"/>
        <v>12500</v>
      </c>
    </row>
    <row r="46" spans="1:11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">
        <v>126</v>
      </c>
      <c r="H46" s="1" t="str">
        <f>IF(G46="","",VLOOKUP(G46,商品リスト!$A$2:$E$11,2,FALSE))</f>
        <v>ベンジャミナ</v>
      </c>
      <c r="I46" s="7">
        <f>IF(G46="","",VLOOKUP(G46,商品リスト!$A$2:$E$11,5,FALSE))</f>
        <v>12500</v>
      </c>
      <c r="J46" s="1">
        <v>2</v>
      </c>
      <c r="K46" s="7">
        <f t="shared" si="1"/>
        <v>25000</v>
      </c>
    </row>
    <row r="47" spans="1:11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">
        <v>132</v>
      </c>
      <c r="H47" s="1" t="str">
        <f>IF(G47="","",VLOOKUP(G47,商品リスト!$A$2:$E$11,2,FALSE))</f>
        <v>ゴールドクレスト</v>
      </c>
      <c r="I47" s="7">
        <f>IF(G47="","",VLOOKUP(G47,商品リスト!$A$2:$E$11,5,FALSE))</f>
        <v>12500</v>
      </c>
      <c r="J47" s="1">
        <v>1</v>
      </c>
      <c r="K47" s="7">
        <f t="shared" si="1"/>
        <v>12500</v>
      </c>
    </row>
    <row r="48" spans="1:11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">
        <v>136</v>
      </c>
      <c r="H48" s="1" t="str">
        <f>IF(G48="","",VLOOKUP(G48,商品リスト!$A$2:$E$11,2,FALSE))</f>
        <v>モンステラ</v>
      </c>
      <c r="I48" s="7">
        <f>IF(G48="","",VLOOKUP(G48,商品リスト!$A$2:$E$11,5,FALSE))</f>
        <v>6500</v>
      </c>
      <c r="J48" s="1">
        <v>1</v>
      </c>
      <c r="K48" s="7">
        <f t="shared" si="1"/>
        <v>6500</v>
      </c>
    </row>
    <row r="49" spans="1:11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">
        <v>124</v>
      </c>
      <c r="H49" s="1" t="str">
        <f>IF(G49="","",VLOOKUP(G49,商品リスト!$A$2:$E$11,2,FALSE))</f>
        <v>幸福の木</v>
      </c>
      <c r="I49" s="7">
        <f>IF(G49="","",VLOOKUP(G49,商品リスト!$A$2:$E$11,5,FALSE))</f>
        <v>12500</v>
      </c>
      <c r="J49" s="1">
        <v>1</v>
      </c>
      <c r="K49" s="7">
        <f t="shared" si="1"/>
        <v>12500</v>
      </c>
    </row>
    <row r="50" spans="1:11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">
        <v>130</v>
      </c>
      <c r="H50" s="1" t="str">
        <f>IF(G50="","",VLOOKUP(G50,商品リスト!$A$2:$E$11,2,FALSE))</f>
        <v>パキラ</v>
      </c>
      <c r="I50" s="7">
        <f>IF(G50="","",VLOOKUP(G50,商品リスト!$A$2:$E$11,5,FALSE))</f>
        <v>8500</v>
      </c>
      <c r="J50" s="1">
        <v>1</v>
      </c>
      <c r="K50" s="7">
        <f t="shared" si="1"/>
        <v>8500</v>
      </c>
    </row>
    <row r="51" spans="1:11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">
        <v>138</v>
      </c>
      <c r="H52" s="1" t="str">
        <f>IF(G52="","",VLOOKUP(G52,商品リスト!$A$2:$E$11,2,FALSE))</f>
        <v>オーガスタ</v>
      </c>
      <c r="I52" s="7">
        <f>IF(G52="","",VLOOKUP(G52,商品リスト!$A$2:$E$11,5,FALSE))</f>
        <v>10500</v>
      </c>
      <c r="J52" s="1">
        <v>1</v>
      </c>
      <c r="K52" s="7">
        <f t="shared" si="1"/>
        <v>10500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7">
        <f t="shared" si="1"/>
        <v>10500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7">
        <f t="shared" si="1"/>
        <v>10500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7">
        <f t="shared" si="1"/>
        <v>17000</v>
      </c>
    </row>
    <row r="59" spans="1:11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7">
        <f t="shared" si="1"/>
        <v>10500</v>
      </c>
    </row>
    <row r="60" spans="1:11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7">
        <f t="shared" si="1"/>
        <v>12500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7">
        <f t="shared" si="1"/>
        <v>12500</v>
      </c>
    </row>
    <row r="63" spans="1:11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7">
        <f t="shared" si="1"/>
        <v>8500</v>
      </c>
    </row>
    <row r="64" spans="1:11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7">
        <f t="shared" si="1"/>
        <v>25000</v>
      </c>
    </row>
    <row r="65" spans="1:11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7">
        <f t="shared" si="1"/>
        <v>8500</v>
      </c>
    </row>
    <row r="66" spans="1:11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7">
        <f t="shared" ref="K66:K71" si="2">I66*J66</f>
        <v>8500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7">
        <f t="shared" si="2"/>
        <v>8500</v>
      </c>
    </row>
    <row r="69" spans="1:11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7">
        <f t="shared" si="2"/>
        <v>10500</v>
      </c>
    </row>
    <row r="70" spans="1:11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7">
        <f t="shared" si="2"/>
        <v>12500</v>
      </c>
    </row>
    <row r="71" spans="1:11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7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dcterms:created xsi:type="dcterms:W3CDTF">2011-08-12T12:07:38Z</dcterms:created>
  <dcterms:modified xsi:type="dcterms:W3CDTF">2011-11-14T10:40:33Z</dcterms:modified>
</cp:coreProperties>
</file>