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5" windowWidth="15390" windowHeight="975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売上リスト!$A$1:$K$71</definedName>
  </definedNames>
  <calcPr calcId="145621"/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5" i="4"/>
  <c r="K45" i="4" s="1"/>
  <c r="I46" i="4"/>
  <c r="K46" i="4" s="1"/>
  <c r="I44" i="4"/>
  <c r="K44" i="4" s="1"/>
  <c r="I47" i="4"/>
  <c r="K47" i="4" s="1"/>
  <c r="I49" i="4"/>
  <c r="K49" i="4" s="1"/>
  <c r="I52" i="4"/>
  <c r="K52" i="4" s="1"/>
  <c r="I48" i="4"/>
  <c r="K48" i="4" s="1"/>
  <c r="I50" i="4"/>
  <c r="K50" i="4" s="1"/>
  <c r="I51" i="4"/>
  <c r="K51" i="4" s="1"/>
  <c r="I43" i="4"/>
  <c r="K43" i="4" s="1"/>
  <c r="I54" i="4"/>
  <c r="K54" i="4" s="1"/>
  <c r="I40" i="4"/>
  <c r="K40" i="4" s="1"/>
  <c r="I41" i="4"/>
  <c r="K41" i="4" s="1"/>
  <c r="I53" i="4"/>
  <c r="K53" i="4" s="1"/>
  <c r="I42" i="4"/>
  <c r="K42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5" i="4"/>
  <c r="F46" i="4"/>
  <c r="F44" i="4"/>
  <c r="F47" i="4"/>
  <c r="F49" i="4"/>
  <c r="F52" i="4"/>
  <c r="F48" i="4"/>
  <c r="F50" i="4"/>
  <c r="F51" i="4"/>
  <c r="F43" i="4"/>
  <c r="F54" i="4"/>
  <c r="F40" i="4"/>
  <c r="F41" i="4"/>
  <c r="F53" i="4"/>
  <c r="F42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5" i="4"/>
  <c r="H46" i="4"/>
  <c r="H44" i="4"/>
  <c r="H47" i="4"/>
  <c r="H49" i="4"/>
  <c r="H52" i="4"/>
  <c r="H48" i="4"/>
  <c r="H50" i="4"/>
  <c r="H51" i="4"/>
  <c r="H43" i="4"/>
  <c r="H54" i="4"/>
  <c r="H40" i="4"/>
  <c r="H41" i="4"/>
  <c r="H53" i="4"/>
  <c r="H42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<sst xmlns="http://schemas.openxmlformats.org/spreadsheetml/2006/main" count="519" uniqueCount="176">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</sst>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3"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workbookViewId="0"/>
  </sheetViews>
  <sheetFormatPr defaultRowHeight="13.5" x14ac:dyDescent="0.15"/>
  <cols>
    <col min="1" max="1" width="10.5" bestFit="1" customWidth="1"/>
    <col min="2" max="5" width="9" customWidth="1"/>
    <col min="6" max="6" width="12.375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9" style="12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41032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11">
        <f t="shared" ref="K2:K33" si="0">I2*J2</f>
        <v>25000</v>
      </c>
    </row>
    <row r="3" spans="1:11" x14ac:dyDescent="0.15">
      <c r="A3" s="2">
        <v>41032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11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11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11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11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11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11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11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11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11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11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11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11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11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11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11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11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11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11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11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11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11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11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11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11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11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11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11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11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11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11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11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11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11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11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11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11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11">
        <f t="shared" si="1"/>
        <v>12500</v>
      </c>
    </row>
    <row r="40" spans="1:11" x14ac:dyDescent="0.15">
      <c r="A40" s="2">
        <v>41100</v>
      </c>
      <c r="B40" s="1">
        <v>10050</v>
      </c>
      <c r="C40" s="1" t="s">
        <v>165</v>
      </c>
      <c r="D40" s="1" t="s">
        <v>170</v>
      </c>
      <c r="E40" s="1">
        <v>112</v>
      </c>
      <c r="F40" s="1" t="str">
        <f>IF(E40="","",VLOOKUP(E40,顧客リスト!$A$2:$B$41,2,FALSE))</f>
        <v>遠藤　愛美</v>
      </c>
      <c r="G40" s="1" t="s">
        <v>124</v>
      </c>
      <c r="H40" s="1" t="str">
        <f>IF(G40="","",VLOOKUP(G40,商品リスト!$A$2:$E$11,2,FALSE))</f>
        <v>幸福の木</v>
      </c>
      <c r="I40" s="7">
        <f>IF(G40="","",VLOOKUP(G40,商品リスト!$A$2:$E$11,5,FALSE))</f>
        <v>12500</v>
      </c>
      <c r="J40" s="1">
        <v>1</v>
      </c>
      <c r="K40" s="11">
        <f>I40*J40</f>
        <v>12500</v>
      </c>
    </row>
    <row r="41" spans="1:11" x14ac:dyDescent="0.15">
      <c r="A41" s="2">
        <v>41100</v>
      </c>
      <c r="B41" s="1">
        <v>10051</v>
      </c>
      <c r="C41" s="1" t="s">
        <v>166</v>
      </c>
      <c r="D41" s="1" t="s">
        <v>173</v>
      </c>
      <c r="E41" s="1">
        <v>133</v>
      </c>
      <c r="F41" s="1" t="str">
        <f>IF(E41="","",VLOOKUP(E41,顧客リスト!$A$2:$B$41,2,FALSE))</f>
        <v>吉田　美代子</v>
      </c>
      <c r="G41" s="1" t="s">
        <v>130</v>
      </c>
      <c r="H41" s="1" t="str">
        <f>IF(G41="","",VLOOKUP(G41,商品リスト!$A$2:$E$11,2,FALSE))</f>
        <v>パキラ</v>
      </c>
      <c r="I41" s="7">
        <f>IF(G41="","",VLOOKUP(G41,商品リスト!$A$2:$E$11,5,FALSE))</f>
        <v>8500</v>
      </c>
      <c r="J41" s="1">
        <v>1</v>
      </c>
      <c r="K41" s="11">
        <f>I41*J41</f>
        <v>8500</v>
      </c>
    </row>
    <row r="42" spans="1:11" x14ac:dyDescent="0.15">
      <c r="A42" s="2">
        <v>41100</v>
      </c>
      <c r="B42" s="1">
        <v>10053</v>
      </c>
      <c r="C42" s="1" t="s">
        <v>165</v>
      </c>
      <c r="D42" s="1" t="s">
        <v>172</v>
      </c>
      <c r="E42" s="1">
        <v>132</v>
      </c>
      <c r="F42" s="1" t="str">
        <f>IF(E42="","",VLOOKUP(E42,顧客リスト!$A$2:$B$41,2,FALSE))</f>
        <v>新井　純哉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11">
        <f>I42*J42</f>
        <v>12500</v>
      </c>
    </row>
    <row r="43" spans="1:11" x14ac:dyDescent="0.15">
      <c r="A43" s="2">
        <v>41100</v>
      </c>
      <c r="B43" s="1">
        <v>10048</v>
      </c>
      <c r="C43" s="1" t="s">
        <v>166</v>
      </c>
      <c r="D43" s="1" t="s">
        <v>171</v>
      </c>
      <c r="E43" s="1">
        <v>103</v>
      </c>
      <c r="F43" s="1" t="str">
        <f>IF(E43="","",VLOOKUP(E43,顧客リスト!$A$2:$B$41,2,FALSE))</f>
        <v>朝日　晴彦</v>
      </c>
      <c r="G43" s="1" t="s">
        <v>138</v>
      </c>
      <c r="H43" s="1" t="str">
        <f>IF(G43="","",VLOOKUP(G43,商品リスト!$A$2:$E$11,2,FALSE))</f>
        <v>オーガスタ</v>
      </c>
      <c r="I43" s="7">
        <f>IF(G43="","",VLOOKUP(G43,商品リスト!$A$2:$E$11,5,FALSE))</f>
        <v>10500</v>
      </c>
      <c r="J43" s="1">
        <v>1</v>
      </c>
      <c r="K43" s="11">
        <f>I43*J43</f>
        <v>10500</v>
      </c>
    </row>
    <row r="44" spans="1:11" x14ac:dyDescent="0.15">
      <c r="A44" s="2">
        <v>41105</v>
      </c>
      <c r="B44" s="1">
        <v>10041</v>
      </c>
      <c r="C44" s="1" t="s">
        <v>167</v>
      </c>
      <c r="D44" s="1" t="s">
        <v>169</v>
      </c>
      <c r="E44" s="1">
        <v>111</v>
      </c>
      <c r="F44" s="1" t="str">
        <f>IF(E44="","",VLOOKUP(E44,顧客リスト!$A$2:$B$41,2,FALSE))</f>
        <v>神田　雅彦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11">
        <f t="shared" si="1"/>
        <v>8500</v>
      </c>
    </row>
    <row r="45" spans="1:11" x14ac:dyDescent="0.15">
      <c r="A45" s="2">
        <v>41105</v>
      </c>
      <c r="B45" s="1">
        <v>10039</v>
      </c>
      <c r="C45" s="1" t="s">
        <v>165</v>
      </c>
      <c r="D45" s="1" t="s">
        <v>174</v>
      </c>
      <c r="E45" s="1">
        <v>104</v>
      </c>
      <c r="F45" s="1" t="str">
        <f>IF(E45="","",VLOOKUP(E45,顧客リスト!$A$2:$B$41,2,FALSE))</f>
        <v>南田　恵子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2</v>
      </c>
      <c r="K45" s="11">
        <f t="shared" si="1"/>
        <v>25000</v>
      </c>
    </row>
    <row r="46" spans="1:11" x14ac:dyDescent="0.15">
      <c r="A46" s="2">
        <v>41105</v>
      </c>
      <c r="B46" s="1">
        <v>10040</v>
      </c>
      <c r="C46" s="1" t="s">
        <v>166</v>
      </c>
      <c r="D46" s="1" t="s">
        <v>173</v>
      </c>
      <c r="E46" s="1">
        <v>106</v>
      </c>
      <c r="F46" s="1" t="str">
        <f>IF(E46="","",VLOOKUP(E46,顧客リスト!$A$2:$B$41,2,FALSE))</f>
        <v>飯島　直哉</v>
      </c>
      <c r="G46" s="1" t="s">
        <v>124</v>
      </c>
      <c r="H46" s="1" t="str">
        <f>IF(G46="","",VLOOKUP(G46,商品リスト!$A$2:$E$11,2,FALSE))</f>
        <v>幸福の木</v>
      </c>
      <c r="I46" s="7">
        <f>IF(G46="","",VLOOKUP(G46,商品リスト!$A$2:$E$11,5,FALSE))</f>
        <v>12500</v>
      </c>
      <c r="J46" s="1">
        <v>1</v>
      </c>
      <c r="K46" s="11">
        <f t="shared" si="1"/>
        <v>12500</v>
      </c>
    </row>
    <row r="47" spans="1:11" x14ac:dyDescent="0.15">
      <c r="A47" s="2">
        <v>41105</v>
      </c>
      <c r="B47" s="1">
        <v>10042</v>
      </c>
      <c r="C47" s="1" t="s">
        <v>166</v>
      </c>
      <c r="D47" s="1" t="s">
        <v>171</v>
      </c>
      <c r="E47" s="1">
        <v>131</v>
      </c>
      <c r="F47" s="1" t="str">
        <f>IF(E47="","",VLOOKUP(E47,顧客リスト!$A$2:$B$41,2,FALSE))</f>
        <v>木下　沙織</v>
      </c>
      <c r="G47" s="1" t="s">
        <v>128</v>
      </c>
      <c r="H47" s="1" t="str">
        <f>IF(G47="","",VLOOKUP(G47,商品リスト!$A$2:$E$11,2,FALSE))</f>
        <v>ミリオンバンブー</v>
      </c>
      <c r="I47" s="7">
        <f>IF(G47="","",VLOOKUP(G47,商品リスト!$A$2:$E$11,5,FALSE))</f>
        <v>8500</v>
      </c>
      <c r="J47" s="1">
        <v>1</v>
      </c>
      <c r="K47" s="11">
        <f t="shared" si="1"/>
        <v>8500</v>
      </c>
    </row>
    <row r="48" spans="1:11" x14ac:dyDescent="0.15">
      <c r="A48" s="2">
        <v>41119</v>
      </c>
      <c r="B48" s="1">
        <v>10045</v>
      </c>
      <c r="C48" s="1" t="s">
        <v>165</v>
      </c>
      <c r="D48" s="1" t="s">
        <v>170</v>
      </c>
      <c r="E48" s="1">
        <v>112</v>
      </c>
      <c r="F48" s="1" t="str">
        <f>IF(E48="","",VLOOKUP(E48,顧客リスト!$A$2:$B$41,2,FALSE))</f>
        <v>遠藤　愛美</v>
      </c>
      <c r="G48" s="1" t="s">
        <v>128</v>
      </c>
      <c r="H48" s="1" t="str">
        <f>IF(G48="","",VLOOKUP(G48,商品リスト!$A$2:$E$11,2,FALSE))</f>
        <v>ミリオンバンブー</v>
      </c>
      <c r="I48" s="7">
        <f>IF(G48="","",VLOOKUP(G48,商品リスト!$A$2:$E$11,5,FALSE))</f>
        <v>8500</v>
      </c>
      <c r="J48" s="1">
        <v>1</v>
      </c>
      <c r="K48" s="11">
        <f t="shared" si="1"/>
        <v>8500</v>
      </c>
    </row>
    <row r="49" spans="1:11" x14ac:dyDescent="0.15">
      <c r="A49" s="2">
        <v>41119</v>
      </c>
      <c r="B49" s="1">
        <v>10043</v>
      </c>
      <c r="C49" s="1" t="s">
        <v>166</v>
      </c>
      <c r="D49" s="1" t="s">
        <v>173</v>
      </c>
      <c r="E49" s="1">
        <v>101</v>
      </c>
      <c r="F49" s="1" t="str">
        <f>IF(E49="","",VLOOKUP(E49,顧客リスト!$A$2:$B$41,2,FALSE))</f>
        <v>佐藤　美奈子</v>
      </c>
      <c r="G49" s="1" t="s">
        <v>126</v>
      </c>
      <c r="H49" s="1" t="str">
        <f>IF(G49="","",VLOOKUP(G49,商品リスト!$A$2:$E$11,2,FALSE))</f>
        <v>ベンジャミナ</v>
      </c>
      <c r="I49" s="7">
        <f>IF(G49="","",VLOOKUP(G49,商品リスト!$A$2:$E$11,5,FALSE))</f>
        <v>12500</v>
      </c>
      <c r="J49" s="1">
        <v>1</v>
      </c>
      <c r="K49" s="11">
        <f t="shared" si="1"/>
        <v>12500</v>
      </c>
    </row>
    <row r="50" spans="1:11" x14ac:dyDescent="0.15">
      <c r="A50" s="2">
        <v>41119</v>
      </c>
      <c r="B50" s="1">
        <v>10046</v>
      </c>
      <c r="C50" s="1" t="s">
        <v>165</v>
      </c>
      <c r="D50" s="1" t="s">
        <v>172</v>
      </c>
      <c r="E50" s="1">
        <v>132</v>
      </c>
      <c r="F50" s="1" t="str">
        <f>IF(E50="","",VLOOKUP(E50,顧客リスト!$A$2:$B$41,2,FALSE))</f>
        <v>新井　純哉</v>
      </c>
      <c r="G50" s="1" t="s">
        <v>126</v>
      </c>
      <c r="H50" s="1" t="str">
        <f>IF(G50="","",VLOOKUP(G50,商品リスト!$A$2:$E$11,2,FALSE))</f>
        <v>ベンジャミナ</v>
      </c>
      <c r="I50" s="7">
        <f>IF(G50="","",VLOOKUP(G50,商品リスト!$A$2:$E$11,5,FALSE))</f>
        <v>12500</v>
      </c>
      <c r="J50" s="1">
        <v>2</v>
      </c>
      <c r="K50" s="11">
        <f t="shared" si="1"/>
        <v>25000</v>
      </c>
    </row>
    <row r="51" spans="1:11" x14ac:dyDescent="0.15">
      <c r="A51" s="2">
        <v>41119</v>
      </c>
      <c r="B51" s="1">
        <v>10047</v>
      </c>
      <c r="C51" s="1" t="s">
        <v>167</v>
      </c>
      <c r="D51" s="1" t="s">
        <v>168</v>
      </c>
      <c r="E51" s="1">
        <v>115</v>
      </c>
      <c r="F51" s="1" t="str">
        <f>IF(E51="","",VLOOKUP(E51,顧客リスト!$A$2:$B$41,2,FALSE))</f>
        <v>大下　慎</v>
      </c>
      <c r="G51" s="1" t="s">
        <v>132</v>
      </c>
      <c r="H51" s="1" t="str">
        <f>IF(G51="","",VLOOKUP(G51,商品リスト!$A$2:$E$11,2,FALSE))</f>
        <v>ゴールドクレスト</v>
      </c>
      <c r="I51" s="7">
        <f>IF(G51="","",VLOOKUP(G51,商品リスト!$A$2:$E$11,5,FALSE))</f>
        <v>12500</v>
      </c>
      <c r="J51" s="1">
        <v>1</v>
      </c>
      <c r="K51" s="11">
        <f t="shared" si="1"/>
        <v>12500</v>
      </c>
    </row>
    <row r="52" spans="1:11" x14ac:dyDescent="0.15">
      <c r="A52" s="2">
        <v>41119</v>
      </c>
      <c r="B52" s="1">
        <v>10044</v>
      </c>
      <c r="C52" s="1" t="s">
        <v>166</v>
      </c>
      <c r="D52" s="1" t="s">
        <v>173</v>
      </c>
      <c r="E52" s="1">
        <v>106</v>
      </c>
      <c r="F52" s="1" t="str">
        <f>IF(E52="","",VLOOKUP(E52,顧客リスト!$A$2:$B$41,2,FALSE))</f>
        <v>飯島　直哉</v>
      </c>
      <c r="G52" s="1" t="s">
        <v>136</v>
      </c>
      <c r="H52" s="1" t="str">
        <f>IF(G52="","",VLOOKUP(G52,商品リスト!$A$2:$E$11,2,FALSE))</f>
        <v>モンステラ</v>
      </c>
      <c r="I52" s="7">
        <f>IF(G52="","",VLOOKUP(G52,商品リスト!$A$2:$E$11,5,FALSE))</f>
        <v>6500</v>
      </c>
      <c r="J52" s="1">
        <v>1</v>
      </c>
      <c r="K52" s="11">
        <f t="shared" si="1"/>
        <v>6500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11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11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11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11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11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11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11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11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11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11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11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11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11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11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11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11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11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11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11">
        <f t="shared" si="2"/>
        <v>12500</v>
      </c>
    </row>
  </sheetData>
  <sortState ref="A2:K71">
    <sortCondition ref="A4"/>
  </sortState>
  <phoneticPr fontId="4"/>
  <conditionalFormatting sqref="A2:K71">
    <cfRule type="expression" dxfId="1" priority="1">
      <formula>$D2="石井恵子"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2012-06-11T13:02:08Z</dcterms:modified>
</cp:coreProperties>
</file>