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4715" windowHeight="8640" activeTab="3"/>
  </bookViews>
  <sheets>
    <sheet name="商品データ表" sheetId="1" r:id="rId1"/>
    <sheet name="Sheet1" sheetId="4" r:id="rId2"/>
    <sheet name="10月度販売実績表" sheetId="3" r:id="rId3"/>
    <sheet name="販売集計表" sheetId="2" r:id="rId4"/>
  </sheets>
  <definedNames>
    <definedName name="_xlnm._FilterDatabase" localSheetId="2" hidden="1">'10月度販売実績表'!$A$1:$H$39</definedName>
  </definedNames>
  <calcPr calcId="145621"/>
  <pivotCaches>
    <pivotCache cacheId="0" r:id="rId5"/>
  </pivotCaches>
</workbook>
</file>

<file path=xl/calcChain.xml><?xml version="1.0" encoding="utf-8"?>
<calcChain xmlns="http://schemas.openxmlformats.org/spreadsheetml/2006/main">
  <c r="F17" i="2" l="1"/>
  <c r="G16" i="2" s="1"/>
  <c r="D17" i="2"/>
  <c r="E16" i="2" s="1"/>
  <c r="L9" i="3"/>
  <c r="L10" i="3"/>
  <c r="L8" i="3"/>
  <c r="K11" i="3"/>
  <c r="K9" i="3"/>
  <c r="K10" i="3"/>
  <c r="K8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2" i="3"/>
  <c r="E5" i="2" l="1"/>
  <c r="E3" i="2"/>
  <c r="E7" i="2"/>
  <c r="E11" i="2"/>
  <c r="E14" i="2"/>
  <c r="E8" i="2"/>
  <c r="E10" i="2"/>
  <c r="G5" i="2"/>
  <c r="G3" i="2"/>
  <c r="G7" i="2"/>
  <c r="G11" i="2"/>
  <c r="G14" i="2"/>
  <c r="G8" i="2"/>
  <c r="G10" i="2"/>
  <c r="E12" i="2"/>
  <c r="E6" i="2"/>
  <c r="E15" i="2"/>
  <c r="E13" i="2"/>
  <c r="E4" i="2"/>
  <c r="E9" i="2"/>
  <c r="G12" i="2"/>
  <c r="G6" i="2"/>
  <c r="G15" i="2"/>
  <c r="G13" i="2"/>
  <c r="G4" i="2"/>
  <c r="G9" i="2"/>
  <c r="F39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39" i="3" s="1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2" i="3"/>
</calcChain>
</file>

<file path=xl/sharedStrings.xml><?xml version="1.0" encoding="utf-8"?>
<sst xmlns="http://schemas.openxmlformats.org/spreadsheetml/2006/main" count="240" uniqueCount="84">
  <si>
    <t>BDR-3HH5</t>
  </si>
  <si>
    <t>株式会社不二工業</t>
  </si>
  <si>
    <t>BDR-3HH7</t>
  </si>
  <si>
    <t>BDR-3HH9</t>
  </si>
  <si>
    <t>CA-R-18</t>
  </si>
  <si>
    <t>CA-R-28</t>
  </si>
  <si>
    <t>キャビンレンジデザイン（有）</t>
  </si>
  <si>
    <t>KR-NEW1</t>
  </si>
  <si>
    <t>河野レンジ工業株式会社</t>
  </si>
  <si>
    <t>KR-NEW3</t>
  </si>
  <si>
    <t>MR-R83</t>
  </si>
  <si>
    <t>松本電器レンジ製作所</t>
  </si>
  <si>
    <t>MR-R83X</t>
  </si>
  <si>
    <t>NR-ARIA038</t>
  </si>
  <si>
    <t>ARIA Co.（イタリア）</t>
  </si>
  <si>
    <t>NR-ARIA058</t>
  </si>
  <si>
    <t>RLI-0039</t>
  </si>
  <si>
    <t>リビングデザイナーＫＫ</t>
  </si>
  <si>
    <t>RLI-0069</t>
  </si>
  <si>
    <t>RLI-0089</t>
  </si>
  <si>
    <t>商品コード</t>
    <rPh sb="0" eb="2">
      <t>ショウヒン</t>
    </rPh>
    <phoneticPr fontId="2"/>
  </si>
  <si>
    <t>単価（円）</t>
    <rPh sb="3" eb="4">
      <t>エン</t>
    </rPh>
    <phoneticPr fontId="2"/>
  </si>
  <si>
    <t>キャビンレンジデザイン（有）</t>
    <phoneticPr fontId="2"/>
  </si>
  <si>
    <t>メーカー</t>
    <phoneticPr fontId="2"/>
  </si>
  <si>
    <t>メーカー</t>
    <phoneticPr fontId="2"/>
  </si>
  <si>
    <t>売上金額（円）</t>
    <rPh sb="5" eb="6">
      <t>エン</t>
    </rPh>
    <phoneticPr fontId="2"/>
  </si>
  <si>
    <t>構成比（％）</t>
    <rPh sb="0" eb="3">
      <t>コウセイヒ</t>
    </rPh>
    <phoneticPr fontId="2"/>
  </si>
  <si>
    <t>合　計</t>
    <rPh sb="0" eb="1">
      <t>ゴウ</t>
    </rPh>
    <rPh sb="2" eb="3">
      <t>ケイ</t>
    </rPh>
    <phoneticPr fontId="2"/>
  </si>
  <si>
    <t>―</t>
    <phoneticPr fontId="2"/>
  </si>
  <si>
    <t>売上日</t>
    <rPh sb="0" eb="3">
      <t>ウリアゲビ</t>
    </rPh>
    <phoneticPr fontId="2"/>
  </si>
  <si>
    <t>納品先</t>
    <rPh sb="0" eb="2">
      <t>ノウヒン</t>
    </rPh>
    <rPh sb="2" eb="3">
      <t>サキ</t>
    </rPh>
    <phoneticPr fontId="2"/>
  </si>
  <si>
    <t>査定</t>
    <rPh sb="0" eb="2">
      <t>サテイ</t>
    </rPh>
    <phoneticPr fontId="2"/>
  </si>
  <si>
    <t>賀茂建築有限会社</t>
    <rPh sb="0" eb="2">
      <t>カモ</t>
    </rPh>
    <rPh sb="2" eb="4">
      <t>ケンチク</t>
    </rPh>
    <rPh sb="4" eb="6">
      <t>ユウゲン</t>
    </rPh>
    <rPh sb="6" eb="8">
      <t>カイシャ</t>
    </rPh>
    <phoneticPr fontId="2"/>
  </si>
  <si>
    <t>KR-NEW3</t>
    <phoneticPr fontId="2"/>
  </si>
  <si>
    <t>河野レンジ工業株式会社</t>
    <rPh sb="0" eb="2">
      <t>コウノ</t>
    </rPh>
    <rPh sb="5" eb="7">
      <t>コウギョウ</t>
    </rPh>
    <rPh sb="7" eb="9">
      <t>カブシキ</t>
    </rPh>
    <rPh sb="9" eb="11">
      <t>カイシャ</t>
    </rPh>
    <phoneticPr fontId="2"/>
  </si>
  <si>
    <t>株式会社和光建築</t>
    <rPh sb="0" eb="2">
      <t>カブシキ</t>
    </rPh>
    <rPh sb="2" eb="4">
      <t>カイシャ</t>
    </rPh>
    <rPh sb="4" eb="6">
      <t>ワコウ</t>
    </rPh>
    <rPh sb="6" eb="8">
      <t>ケンチク</t>
    </rPh>
    <phoneticPr fontId="2"/>
  </si>
  <si>
    <t>CA-R-28</t>
    <phoneticPr fontId="2"/>
  </si>
  <si>
    <t>キャビンレンジデザイン（有）</t>
    <rPh sb="12" eb="13">
      <t>ユウ</t>
    </rPh>
    <phoneticPr fontId="2"/>
  </si>
  <si>
    <t>スイートホーム建築会社</t>
    <rPh sb="7" eb="9">
      <t>ケンチク</t>
    </rPh>
    <rPh sb="9" eb="11">
      <t>カイシャ</t>
    </rPh>
    <phoneticPr fontId="2"/>
  </si>
  <si>
    <t>NR-ARIA038</t>
    <phoneticPr fontId="2"/>
  </si>
  <si>
    <t>ARIA Co.（イタリア）</t>
    <phoneticPr fontId="2"/>
  </si>
  <si>
    <t>株式会社シーフォンリフォーム</t>
    <rPh sb="0" eb="2">
      <t>カブシキ</t>
    </rPh>
    <rPh sb="2" eb="4">
      <t>カイシャ</t>
    </rPh>
    <phoneticPr fontId="2"/>
  </si>
  <si>
    <t>RLI-0069</t>
    <phoneticPr fontId="2"/>
  </si>
  <si>
    <t>リビングデザイナーＫＫ</t>
    <phoneticPr fontId="2"/>
  </si>
  <si>
    <t>BDR-3HH9</t>
    <phoneticPr fontId="2"/>
  </si>
  <si>
    <t>株式会社不二工業</t>
    <rPh sb="0" eb="2">
      <t>カブシキ</t>
    </rPh>
    <rPh sb="2" eb="4">
      <t>カイシャ</t>
    </rPh>
    <rPh sb="4" eb="6">
      <t>フジ</t>
    </rPh>
    <rPh sb="6" eb="8">
      <t>コウギョウ</t>
    </rPh>
    <phoneticPr fontId="2"/>
  </si>
  <si>
    <t>BDR-3HH9</t>
    <phoneticPr fontId="2"/>
  </si>
  <si>
    <t>MR-R83X</t>
    <phoneticPr fontId="2"/>
  </si>
  <si>
    <t>松本電器レンジ製作所</t>
    <rPh sb="0" eb="2">
      <t>マツモト</t>
    </rPh>
    <rPh sb="2" eb="4">
      <t>デンキ</t>
    </rPh>
    <rPh sb="7" eb="10">
      <t>セイサクショ</t>
    </rPh>
    <phoneticPr fontId="2"/>
  </si>
  <si>
    <t>RLI-0089</t>
    <phoneticPr fontId="2"/>
  </si>
  <si>
    <t>NR-ARIA038</t>
    <phoneticPr fontId="2"/>
  </si>
  <si>
    <t>ARIA Co.（イタリア）</t>
    <phoneticPr fontId="2"/>
  </si>
  <si>
    <t>MR-R83</t>
    <phoneticPr fontId="2"/>
  </si>
  <si>
    <t>KR-NEW3</t>
    <phoneticPr fontId="2"/>
  </si>
  <si>
    <t>RLI-0039</t>
    <phoneticPr fontId="2"/>
  </si>
  <si>
    <t>CA-R-18</t>
    <phoneticPr fontId="2"/>
  </si>
  <si>
    <t>BDR-3HH7</t>
    <phoneticPr fontId="2"/>
  </si>
  <si>
    <t>MR-R83</t>
    <phoneticPr fontId="2"/>
  </si>
  <si>
    <t>KR-NEW1</t>
    <phoneticPr fontId="2"/>
  </si>
  <si>
    <t>NR-ARIA058</t>
    <phoneticPr fontId="2"/>
  </si>
  <si>
    <t>BDR-3HH5</t>
    <phoneticPr fontId="2"/>
  </si>
  <si>
    <t>合計</t>
    <rPh sb="0" eb="2">
      <t>ゴウケイ</t>
    </rPh>
    <phoneticPr fontId="2"/>
  </si>
  <si>
    <t>―</t>
    <phoneticPr fontId="2"/>
  </si>
  <si>
    <t>査定数の集計</t>
    <rPh sb="0" eb="2">
      <t>サテイ</t>
    </rPh>
    <rPh sb="2" eb="3">
      <t>スウ</t>
    </rPh>
    <rPh sb="4" eb="6">
      <t>シュウケイ</t>
    </rPh>
    <phoneticPr fontId="2"/>
  </si>
  <si>
    <t>査定</t>
    <rPh sb="0" eb="2">
      <t>サテイ</t>
    </rPh>
    <phoneticPr fontId="2"/>
  </si>
  <si>
    <t>数</t>
    <rPh sb="0" eb="1">
      <t>スウ</t>
    </rPh>
    <phoneticPr fontId="2"/>
  </si>
  <si>
    <t>構成率（％）</t>
    <rPh sb="0" eb="2">
      <t>コウセイ</t>
    </rPh>
    <rPh sb="2" eb="3">
      <t>リツ</t>
    </rPh>
    <phoneticPr fontId="2"/>
  </si>
  <si>
    <t>合計</t>
    <rPh sb="0" eb="2">
      <t>ゴウケイ</t>
    </rPh>
    <phoneticPr fontId="2"/>
  </si>
  <si>
    <t>－</t>
    <phoneticPr fontId="2"/>
  </si>
  <si>
    <t>Ａ</t>
    <phoneticPr fontId="2"/>
  </si>
  <si>
    <t>Ｂ</t>
    <phoneticPr fontId="2"/>
  </si>
  <si>
    <t>Ｃ</t>
    <phoneticPr fontId="2"/>
  </si>
  <si>
    <t>台数</t>
    <rPh sb="0" eb="2">
      <t>ダイスウ</t>
    </rPh>
    <phoneticPr fontId="2"/>
  </si>
  <si>
    <t>台数</t>
    <rPh sb="0" eb="2">
      <t>ダイスウ</t>
    </rPh>
    <phoneticPr fontId="2"/>
  </si>
  <si>
    <t>大田リフォーム有限会社</t>
    <rPh sb="0" eb="2">
      <t>オオタ</t>
    </rPh>
    <rPh sb="7" eb="9">
      <t>ユウゲン</t>
    </rPh>
    <rPh sb="9" eb="10">
      <t>カイ</t>
    </rPh>
    <rPh sb="10" eb="11">
      <t>シャ</t>
    </rPh>
    <phoneticPr fontId="2"/>
  </si>
  <si>
    <t>総計</t>
  </si>
  <si>
    <t>合計 / 台数</t>
  </si>
  <si>
    <t>合計 / 売上金額（円）</t>
  </si>
  <si>
    <t>商品コード</t>
  </si>
  <si>
    <t>メーカー</t>
  </si>
  <si>
    <t>単価（円）</t>
  </si>
  <si>
    <t>10月度台所換気扇商品別集計表</t>
    <rPh sb="2" eb="3">
      <t>ガツ</t>
    </rPh>
    <rPh sb="3" eb="4">
      <t>ド</t>
    </rPh>
    <rPh sb="4" eb="6">
      <t>ダイドコロ</t>
    </rPh>
    <rPh sb="6" eb="9">
      <t>カンキセン</t>
    </rPh>
    <rPh sb="9" eb="11">
      <t>ショウヒン</t>
    </rPh>
    <rPh sb="11" eb="12">
      <t>ベツ</t>
    </rPh>
    <rPh sb="12" eb="15">
      <t>シュウケイヒョウ</t>
    </rPh>
    <phoneticPr fontId="2"/>
  </si>
  <si>
    <t>MR-R83X</t>
    <phoneticPr fontId="2"/>
  </si>
  <si>
    <t>MR-R83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</si>
</sst>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;@"/>
    <numFmt numFmtId="177" formatCode="0.0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38" fontId="1" fillId="0" borderId="1" xfId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1" xfId="1" applyNumberForma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3" fillId="0" borderId="1" xfId="1" applyNumberFormat="1" applyFont="1" applyFill="1" applyBorder="1" applyAlignment="1">
      <alignment vertical="center"/>
    </xf>
    <xf numFmtId="0" fontId="0" fillId="2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right" vertical="center" wrapText="1"/>
    </xf>
    <xf numFmtId="0" fontId="0" fillId="0" borderId="2" xfId="0" applyNumberFormat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2" xfId="0" applyNumberFormat="1" applyFill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6" fontId="0" fillId="3" borderId="1" xfId="0" applyNumberFormat="1" applyFill="1" applyBorder="1" applyAlignment="1">
      <alignment vertical="center"/>
    </xf>
    <xf numFmtId="0" fontId="0" fillId="3" borderId="1" xfId="0" applyNumberFormat="1" applyFill="1" applyBorder="1" applyAlignment="1">
      <alignment vertical="center"/>
    </xf>
    <xf numFmtId="0" fontId="3" fillId="3" borderId="1" xfId="1" applyNumberFormat="1" applyFont="1" applyFill="1" applyBorder="1" applyAlignment="1">
      <alignment vertical="center"/>
    </xf>
    <xf numFmtId="0" fontId="0" fillId="3" borderId="1" xfId="0" applyNumberFormat="1" applyFill="1" applyBorder="1" applyAlignment="1">
      <alignment horizontal="right" vertical="center" wrapText="1"/>
    </xf>
    <xf numFmtId="38" fontId="1" fillId="0" borderId="1" xfId="1" applyBorder="1" applyAlignment="1">
      <alignment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0" fillId="0" borderId="1" xfId="0" applyNumberFormat="1" applyFont="1" applyBorder="1" applyAlignment="1">
      <alignment vertical="center"/>
    </xf>
    <xf numFmtId="38" fontId="1" fillId="0" borderId="1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1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  <xf numFmtId="38" fontId="1" fillId="3" borderId="1" xfId="1" applyFill="1" applyBorder="1" applyAlignment="1">
      <alignment vertical="center"/>
    </xf>
    <xf numFmtId="38" fontId="1" fillId="0" borderId="1" xfId="1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3" borderId="1" xfId="1" applyFont="1" applyFill="1" applyBorder="1" applyAlignment="1">
      <alignment vertical="center"/>
    </xf>
    <xf numFmtId="0" fontId="0" fillId="0" borderId="3" xfId="0" applyNumberForma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10</a:t>
            </a:r>
            <a:r>
              <a:rPr lang="ja-JP" altLang="en-US"/>
              <a:t>月度商品別の販売台数と売上金額の相関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販売集計表!$F$2</c:f>
              <c:strCache>
                <c:ptCount val="1"/>
                <c:pt idx="0">
                  <c:v>売上金額（円）</c:v>
                </c:pt>
              </c:strCache>
            </c:strRef>
          </c:tx>
          <c:invertIfNegative val="0"/>
          <c:cat>
            <c:strRef>
              <c:f>販売集計表!$A$3:$A$16</c:f>
              <c:strCache>
                <c:ptCount val="14"/>
                <c:pt idx="0">
                  <c:v>MR-R83</c:v>
                </c:pt>
                <c:pt idx="1">
                  <c:v>RLI-0069</c:v>
                </c:pt>
                <c:pt idx="2">
                  <c:v>NR-ARIA038</c:v>
                </c:pt>
                <c:pt idx="3">
                  <c:v>BDR-3HH9</c:v>
                </c:pt>
                <c:pt idx="4">
                  <c:v>BDR-3HH7</c:v>
                </c:pt>
                <c:pt idx="5">
                  <c:v>RLI-0039</c:v>
                </c:pt>
                <c:pt idx="6">
                  <c:v>CA-R-28</c:v>
                </c:pt>
                <c:pt idx="7">
                  <c:v>CA-R-18</c:v>
                </c:pt>
                <c:pt idx="8">
                  <c:v>KR-NEW3</c:v>
                </c:pt>
                <c:pt idx="9">
                  <c:v>MR-R83X</c:v>
                </c:pt>
                <c:pt idx="10">
                  <c:v>KR-NEW1</c:v>
                </c:pt>
                <c:pt idx="11">
                  <c:v>RLI-0089</c:v>
                </c:pt>
                <c:pt idx="12">
                  <c:v>BDR-3HH5</c:v>
                </c:pt>
                <c:pt idx="13">
                  <c:v>NR-ARIA058</c:v>
                </c:pt>
              </c:strCache>
            </c:strRef>
          </c:cat>
          <c:val>
            <c:numRef>
              <c:f>販売集計表!$F$3:$F$16</c:f>
              <c:numCache>
                <c:formatCode>#,##0_);[Red]\(#,##0\)</c:formatCode>
                <c:ptCount val="14"/>
                <c:pt idx="0">
                  <c:v>3762000</c:v>
                </c:pt>
                <c:pt idx="1">
                  <c:v>3677100</c:v>
                </c:pt>
                <c:pt idx="2">
                  <c:v>3056600</c:v>
                </c:pt>
                <c:pt idx="3">
                  <c:v>2994000</c:v>
                </c:pt>
                <c:pt idx="4">
                  <c:v>2831400</c:v>
                </c:pt>
                <c:pt idx="5">
                  <c:v>2608200</c:v>
                </c:pt>
                <c:pt idx="6">
                  <c:v>1917000</c:v>
                </c:pt>
                <c:pt idx="7">
                  <c:v>1806000</c:v>
                </c:pt>
                <c:pt idx="8">
                  <c:v>1794000</c:v>
                </c:pt>
                <c:pt idx="9">
                  <c:v>1386000</c:v>
                </c:pt>
                <c:pt idx="10">
                  <c:v>354000</c:v>
                </c:pt>
                <c:pt idx="11">
                  <c:v>255000</c:v>
                </c:pt>
                <c:pt idx="12">
                  <c:v>224000</c:v>
                </c:pt>
                <c:pt idx="13">
                  <c:v>199800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15872"/>
        <c:axId val="90829952"/>
      </c:barChart>
      <c:lineChart>
        <c:grouping val="standard"/>
        <c:varyColors val="0"/>
        <c:ser>
          <c:idx val="0"/>
          <c:order val="0"/>
          <c:tx>
            <c:strRef>
              <c:f>販売集計表!$D$2</c:f>
              <c:strCache>
                <c:ptCount val="1"/>
                <c:pt idx="0">
                  <c:v>台数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販売集計表!$A$3:$A$16</c:f>
              <c:strCache>
                <c:ptCount val="14"/>
                <c:pt idx="0">
                  <c:v>MR-R83</c:v>
                </c:pt>
                <c:pt idx="1">
                  <c:v>RLI-0069</c:v>
                </c:pt>
                <c:pt idx="2">
                  <c:v>NR-ARIA038</c:v>
                </c:pt>
                <c:pt idx="3">
                  <c:v>BDR-3HH9</c:v>
                </c:pt>
                <c:pt idx="4">
                  <c:v>BDR-3HH7</c:v>
                </c:pt>
                <c:pt idx="5">
                  <c:v>RLI-0039</c:v>
                </c:pt>
                <c:pt idx="6">
                  <c:v>CA-R-28</c:v>
                </c:pt>
                <c:pt idx="7">
                  <c:v>CA-R-18</c:v>
                </c:pt>
                <c:pt idx="8">
                  <c:v>KR-NEW3</c:v>
                </c:pt>
                <c:pt idx="9">
                  <c:v>MR-R83X</c:v>
                </c:pt>
                <c:pt idx="10">
                  <c:v>KR-NEW1</c:v>
                </c:pt>
                <c:pt idx="11">
                  <c:v>RLI-0089</c:v>
                </c:pt>
                <c:pt idx="12">
                  <c:v>BDR-3HH5</c:v>
                </c:pt>
                <c:pt idx="13">
                  <c:v>NR-ARIA058</c:v>
                </c:pt>
              </c:strCache>
            </c:strRef>
          </c:cat>
          <c:val>
            <c:numRef>
              <c:f>販売集計表!$D$3:$D$16</c:f>
              <c:numCache>
                <c:formatCode>General</c:formatCode>
                <c:ptCount val="14"/>
                <c:pt idx="0">
                  <c:v>33</c:v>
                </c:pt>
                <c:pt idx="1">
                  <c:v>17</c:v>
                </c:pt>
                <c:pt idx="2">
                  <c:v>17</c:v>
                </c:pt>
                <c:pt idx="3">
                  <c:v>20</c:v>
                </c:pt>
                <c:pt idx="4">
                  <c:v>22</c:v>
                </c:pt>
                <c:pt idx="5">
                  <c:v>14</c:v>
                </c:pt>
                <c:pt idx="6">
                  <c:v>9</c:v>
                </c:pt>
                <c:pt idx="7">
                  <c:v>7</c:v>
                </c:pt>
                <c:pt idx="8">
                  <c:v>13</c:v>
                </c:pt>
                <c:pt idx="9">
                  <c:v>11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69216"/>
        <c:axId val="90831872"/>
      </c:lineChart>
      <c:catAx>
        <c:axId val="90815872"/>
        <c:scaling>
          <c:orientation val="minMax"/>
        </c:scaling>
        <c:delete val="0"/>
        <c:axPos val="b"/>
        <c:majorTickMark val="out"/>
        <c:minorTickMark val="none"/>
        <c:tickLblPos val="nextTo"/>
        <c:crossAx val="90829952"/>
        <c:crosses val="autoZero"/>
        <c:auto val="1"/>
        <c:lblAlgn val="ctr"/>
        <c:lblOffset val="100"/>
        <c:noMultiLvlLbl val="0"/>
      </c:catAx>
      <c:valAx>
        <c:axId val="90829952"/>
        <c:scaling>
          <c:orientation val="minMax"/>
          <c:max val="6000000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売上金額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crossAx val="90815872"/>
        <c:crosses val="autoZero"/>
        <c:crossBetween val="between"/>
      </c:valAx>
      <c:valAx>
        <c:axId val="90831872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販売台数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0969216"/>
        <c:crosses val="max"/>
        <c:crossBetween val="between"/>
      </c:valAx>
      <c:catAx>
        <c:axId val="90969216"/>
        <c:scaling>
          <c:orientation val="minMax"/>
        </c:scaling>
        <c:delete val="1"/>
        <c:axPos val="b"/>
        <c:majorTickMark val="out"/>
        <c:minorTickMark val="none"/>
        <c:tickLblPos val="nextTo"/>
        <c:crossAx val="90831872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18</xdr:row>
      <xdr:rowOff>47625</xdr:rowOff>
    </xdr:from>
    <xdr:to>
      <xdr:col>6</xdr:col>
      <xdr:colOff>733425</xdr:colOff>
      <xdr:row>45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0.05655</cdr:x>
      <cdr:y>0.03893</cdr:y>
    </cdr:from>
    <cdr:to>
      <cdr:x>0.14286</cdr:x>
      <cdr:y>0.09631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61950" y="180975"/>
          <a:ext cx="5524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（円）</a:t>
          </a:r>
        </a:p>
      </cdr:txBody>
    </cdr:sp>
  </cdr:relSizeAnchor>
  <cdr:relSizeAnchor xmlns:cdr="http://schemas.openxmlformats.org/drawingml/2006/chartDrawing">
    <cdr:from>
      <cdr:x>0.89038</cdr:x>
      <cdr:y>0.03757</cdr:y>
    </cdr:from>
    <cdr:to>
      <cdr:x>0.97669</cdr:x>
      <cdr:y>0.09495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699125" y="174625"/>
          <a:ext cx="5524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（台）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agino" refreshedDate="40931.41306377315" createdVersion="4" refreshedVersion="4" minRefreshableVersion="3" recordCount="37">
  <cacheSource type="worksheet">
    <worksheetSource ref="A1:H38" sheet="10月度販売実績表"/>
  </cacheSource>
  <cacheFields count="8">
    <cacheField name="売上日" numFmtId="176">
      <sharedItems containsSemiMixedTypes="0" containsNonDate="0" containsDate="1" containsString="0" minDate="2011-10-02T00:00:00" maxDate="2011-11-01T00:00:00"/>
    </cacheField>
    <cacheField name="納品先" numFmtId="0">
      <sharedItems/>
    </cacheField>
    <cacheField name="商品コード" numFmtId="0">
      <sharedItems count="14">
        <s v="KR-NEW3"/>
        <s v="CA-R-28"/>
        <s v="MR-R83"/>
        <s v="NR-ARIA038"/>
        <s v="RLI-0069"/>
        <s v="BDR-3HH9"/>
        <s v="MR-R83X"/>
        <s v="RLI-0089"/>
        <s v="RLI-0039"/>
        <s v="CA-R-18"/>
        <s v="BDR-3HH7"/>
        <s v="KR-NEW1"/>
        <s v="NR-ARIA058"/>
        <s v="BDR-3HH5"/>
      </sharedItems>
    </cacheField>
    <cacheField name="メーカー" numFmtId="0">
      <sharedItems count="6">
        <s v="河野レンジ工業株式会社"/>
        <s v="キャビンレンジデザイン（有）"/>
        <s v="松本電器レンジ製作所"/>
        <s v="ARIA Co.（イタリア）"/>
        <s v="リビングデザイナーＫＫ"/>
        <s v="株式会社不二工業"/>
      </sharedItems>
    </cacheField>
    <cacheField name="単価（円）" numFmtId="0">
      <sharedItems containsSemiMixedTypes="0" containsString="0" containsNumber="1" containsInteger="1" minValue="112000" maxValue="258000" count="14">
        <n v="138000"/>
        <n v="213000"/>
        <n v="114000"/>
        <n v="179800"/>
        <n v="216300"/>
        <n v="149700"/>
        <n v="126000"/>
        <n v="255000"/>
        <n v="186300"/>
        <n v="258000"/>
        <n v="128700"/>
        <n v="118000"/>
        <n v="199800"/>
        <n v="112000"/>
      </sharedItems>
    </cacheField>
    <cacheField name="台数" numFmtId="0">
      <sharedItems containsSemiMixedTypes="0" containsString="0" containsNumber="1" containsInteger="1" minValue="1" maxValue="9"/>
    </cacheField>
    <cacheField name="売上金額（円）" numFmtId="38">
      <sharedItems containsSemiMixedTypes="0" containsString="0" containsNumber="1" containsInteger="1" minValue="199800" maxValue="1730400"/>
    </cacheField>
    <cacheField name="査定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">
  <r>
    <d v="2011-10-02T00:00:00"/>
    <s v="賀茂建築有限会社"/>
    <x v="0"/>
    <x v="0"/>
    <x v="0"/>
    <n v="5"/>
    <n v="690000"/>
    <s v="Ｂ"/>
  </r>
  <r>
    <d v="2011-10-03T00:00:00"/>
    <s v="株式会社和光建築"/>
    <x v="1"/>
    <x v="1"/>
    <x v="1"/>
    <n v="1"/>
    <n v="213000"/>
    <s v="Ａ"/>
  </r>
  <r>
    <d v="2011-10-03T00:00:00"/>
    <s v="大田リフォーム有限会社"/>
    <x v="2"/>
    <x v="2"/>
    <x v="2"/>
    <n v="8"/>
    <n v="912000"/>
    <s v="Ｂ"/>
  </r>
  <r>
    <d v="2011-10-04T00:00:00"/>
    <s v="スイートホーム建築会社"/>
    <x v="3"/>
    <x v="3"/>
    <x v="3"/>
    <n v="4"/>
    <n v="719200"/>
    <s v="Ｂ"/>
  </r>
  <r>
    <d v="2011-10-04T00:00:00"/>
    <s v="株式会社和光建築"/>
    <x v="1"/>
    <x v="1"/>
    <x v="1"/>
    <n v="4"/>
    <n v="852000"/>
    <s v="Ｂ"/>
  </r>
  <r>
    <d v="2011-10-05T00:00:00"/>
    <s v="株式会社シーフォンリフォーム"/>
    <x v="4"/>
    <x v="4"/>
    <x v="4"/>
    <n v="8"/>
    <n v="1730400"/>
    <s v="Ｃ"/>
  </r>
  <r>
    <d v="2011-10-06T00:00:00"/>
    <s v="株式会社和光建築"/>
    <x v="3"/>
    <x v="3"/>
    <x v="3"/>
    <n v="2"/>
    <n v="359600"/>
    <s v="Ａ"/>
  </r>
  <r>
    <d v="2011-10-06T00:00:00"/>
    <s v="スイートホーム建築会社"/>
    <x v="5"/>
    <x v="5"/>
    <x v="5"/>
    <n v="9"/>
    <n v="1347300"/>
    <s v="Ｃ"/>
  </r>
  <r>
    <d v="2011-10-06T00:00:00"/>
    <s v="賀茂建築有限会社"/>
    <x v="5"/>
    <x v="5"/>
    <x v="5"/>
    <n v="3"/>
    <n v="449100"/>
    <s v="Ａ"/>
  </r>
  <r>
    <d v="2011-10-09T00:00:00"/>
    <s v="スイートホーム建築会社"/>
    <x v="6"/>
    <x v="2"/>
    <x v="6"/>
    <n v="3"/>
    <n v="378000"/>
    <s v="Ａ"/>
  </r>
  <r>
    <d v="2011-10-09T00:00:00"/>
    <s v="株式会社シーフォンリフォーム"/>
    <x v="7"/>
    <x v="4"/>
    <x v="7"/>
    <n v="1"/>
    <n v="255000"/>
    <s v="Ａ"/>
  </r>
  <r>
    <d v="2011-10-10T00:00:00"/>
    <s v="賀茂建築有限会社"/>
    <x v="3"/>
    <x v="3"/>
    <x v="3"/>
    <n v="3"/>
    <n v="539400"/>
    <s v="Ｂ"/>
  </r>
  <r>
    <d v="2011-10-10T00:00:00"/>
    <s v="賀茂建築有限会社"/>
    <x v="2"/>
    <x v="2"/>
    <x v="2"/>
    <n v="2"/>
    <n v="228000"/>
    <s v="Ａ"/>
  </r>
  <r>
    <d v="2011-10-11T00:00:00"/>
    <s v="株式会社シーフォンリフォーム"/>
    <x v="0"/>
    <x v="0"/>
    <x v="0"/>
    <n v="2"/>
    <n v="276000"/>
    <s v="Ａ"/>
  </r>
  <r>
    <d v="2011-10-11T00:00:00"/>
    <s v="株式会社シーフォンリフォーム"/>
    <x v="8"/>
    <x v="4"/>
    <x v="8"/>
    <n v="3"/>
    <n v="558900"/>
    <s v="Ｂ"/>
  </r>
  <r>
    <d v="2011-10-12T00:00:00"/>
    <s v="スイートホーム建築会社"/>
    <x v="9"/>
    <x v="1"/>
    <x v="9"/>
    <n v="3"/>
    <n v="774000"/>
    <s v="Ｂ"/>
  </r>
  <r>
    <d v="2011-10-13T00:00:00"/>
    <s v="大田リフォーム有限会社"/>
    <x v="6"/>
    <x v="2"/>
    <x v="6"/>
    <n v="3"/>
    <n v="378000"/>
    <s v="Ａ"/>
  </r>
  <r>
    <d v="2011-10-16T00:00:00"/>
    <s v="賀茂建築有限会社"/>
    <x v="3"/>
    <x v="3"/>
    <x v="3"/>
    <n v="8"/>
    <n v="1438400"/>
    <s v="Ｃ"/>
  </r>
  <r>
    <d v="2011-10-16T00:00:00"/>
    <s v="スイートホーム建築会社"/>
    <x v="10"/>
    <x v="5"/>
    <x v="10"/>
    <n v="6"/>
    <n v="772200"/>
    <s v="Ｂ"/>
  </r>
  <r>
    <d v="2011-10-16T00:00:00"/>
    <s v="大田リフォーム有限会社"/>
    <x v="10"/>
    <x v="5"/>
    <x v="10"/>
    <n v="8"/>
    <n v="1029600"/>
    <s v="Ｃ"/>
  </r>
  <r>
    <d v="2011-10-17T00:00:00"/>
    <s v="株式会社和光建築"/>
    <x v="2"/>
    <x v="2"/>
    <x v="2"/>
    <n v="8"/>
    <n v="912000"/>
    <s v="Ｂ"/>
  </r>
  <r>
    <d v="2011-10-17T00:00:00"/>
    <s v="スイートホーム建築会社"/>
    <x v="8"/>
    <x v="4"/>
    <x v="8"/>
    <n v="9"/>
    <n v="1676700"/>
    <s v="Ｃ"/>
  </r>
  <r>
    <d v="2011-10-17T00:00:00"/>
    <s v="大田リフォーム有限会社"/>
    <x v="8"/>
    <x v="4"/>
    <x v="8"/>
    <n v="2"/>
    <n v="372600"/>
    <s v="Ａ"/>
  </r>
  <r>
    <d v="2011-10-18T00:00:00"/>
    <s v="賀茂建築有限会社"/>
    <x v="11"/>
    <x v="0"/>
    <x v="11"/>
    <n v="3"/>
    <n v="354000"/>
    <s v="Ａ"/>
  </r>
  <r>
    <d v="2011-10-19T00:00:00"/>
    <s v="株式会社シーフォンリフォーム"/>
    <x v="2"/>
    <x v="2"/>
    <x v="2"/>
    <n v="8"/>
    <n v="912000"/>
    <s v="Ｂ"/>
  </r>
  <r>
    <d v="2011-10-20T00:00:00"/>
    <s v="株式会社シーフォンリフォーム"/>
    <x v="6"/>
    <x v="2"/>
    <x v="6"/>
    <n v="5"/>
    <n v="630000"/>
    <s v="Ｂ"/>
  </r>
  <r>
    <d v="2011-10-20T00:00:00"/>
    <s v="株式会社和光建築"/>
    <x v="4"/>
    <x v="4"/>
    <x v="4"/>
    <n v="3"/>
    <n v="648900"/>
    <s v="Ｂ"/>
  </r>
  <r>
    <d v="2011-10-21T00:00:00"/>
    <s v="スイートホーム建築会社"/>
    <x v="2"/>
    <x v="2"/>
    <x v="2"/>
    <n v="2"/>
    <n v="228000"/>
    <s v="Ａ"/>
  </r>
  <r>
    <d v="2011-10-23T00:00:00"/>
    <s v="賀茂建築有限会社"/>
    <x v="12"/>
    <x v="3"/>
    <x v="12"/>
    <n v="1"/>
    <n v="199800"/>
    <s v="Ａ"/>
  </r>
  <r>
    <d v="2011-10-24T00:00:00"/>
    <s v="スイートホーム建築会社"/>
    <x v="1"/>
    <x v="1"/>
    <x v="1"/>
    <n v="4"/>
    <n v="852000"/>
    <s v="Ｂ"/>
  </r>
  <r>
    <d v="2011-10-25T00:00:00"/>
    <s v="スイートホーム建築会社"/>
    <x v="10"/>
    <x v="5"/>
    <x v="10"/>
    <n v="8"/>
    <n v="1029600"/>
    <s v="Ｃ"/>
  </r>
  <r>
    <d v="2011-10-25T00:00:00"/>
    <s v="株式会社和光建築"/>
    <x v="9"/>
    <x v="1"/>
    <x v="9"/>
    <n v="4"/>
    <n v="1032000"/>
    <s v="Ｃ"/>
  </r>
  <r>
    <d v="2011-10-25T00:00:00"/>
    <s v="スイートホーム建築会社"/>
    <x v="0"/>
    <x v="0"/>
    <x v="0"/>
    <n v="6"/>
    <n v="828000"/>
    <s v="Ｂ"/>
  </r>
  <r>
    <d v="2011-10-26T00:00:00"/>
    <s v="株式会社シーフォンリフォーム"/>
    <x v="4"/>
    <x v="4"/>
    <x v="4"/>
    <n v="6"/>
    <n v="1297800"/>
    <s v="Ｃ"/>
  </r>
  <r>
    <d v="2011-10-27T00:00:00"/>
    <s v="大田リフォーム有限会社"/>
    <x v="2"/>
    <x v="2"/>
    <x v="2"/>
    <n v="5"/>
    <n v="570000"/>
    <s v="Ｂ"/>
  </r>
  <r>
    <d v="2011-10-30T00:00:00"/>
    <s v="賀茂建築有限会社"/>
    <x v="5"/>
    <x v="5"/>
    <x v="5"/>
    <n v="8"/>
    <n v="1197600"/>
    <s v="Ｃ"/>
  </r>
  <r>
    <d v="2011-10-31T00:00:00"/>
    <s v="株式会社和光建築"/>
    <x v="13"/>
    <x v="5"/>
    <x v="13"/>
    <n v="2"/>
    <n v="224000"/>
    <s v="Ａ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1" cacheId="0" applyNumberFormats="0" applyBorderFormats="0" applyFontFormats="0" applyPatternFormats="0" applyAlignmentFormats="0" applyWidthHeightFormats="1" dataCaption="値" updatedVersion="4" minRefreshableVersion="3" useAutoFormatting="1" itemPrintTitles="1" createdVersion="4" indent="0" compact="0" compactData="0" multipleFieldFilters="0">
  <location ref="A3:E18" firstHeaderRow="0" firstDataRow="1" firstDataCol="3"/>
  <pivotFields count="8">
    <pivotField compact="0" numFmtId="176" outline="0" showAll="0"/>
    <pivotField compact="0" outline="0" showAll="0"/>
    <pivotField axis="axisRow" compact="0" outline="0" showAll="0" defaultSubtotal="0">
      <items count="14">
        <item x="13"/>
        <item x="10"/>
        <item x="5"/>
        <item x="9"/>
        <item x="1"/>
        <item x="11"/>
        <item x="0"/>
        <item x="2"/>
        <item x="6"/>
        <item x="3"/>
        <item x="12"/>
        <item x="8"/>
        <item x="4"/>
        <item x="7"/>
      </items>
    </pivotField>
    <pivotField axis="axisRow" compact="0" outline="0" showAll="0" defaultSubtotal="0">
      <items count="6">
        <item x="3"/>
        <item x="1"/>
        <item x="4"/>
        <item x="0"/>
        <item x="5"/>
        <item x="2"/>
      </items>
    </pivotField>
    <pivotField axis="axisRow" compact="0" outline="0" showAll="0">
      <items count="15">
        <item x="13"/>
        <item x="2"/>
        <item x="11"/>
        <item x="6"/>
        <item x="10"/>
        <item x="0"/>
        <item x="5"/>
        <item x="3"/>
        <item x="8"/>
        <item x="12"/>
        <item x="1"/>
        <item x="4"/>
        <item x="7"/>
        <item x="9"/>
        <item t="default"/>
      </items>
    </pivotField>
    <pivotField dataField="1" compact="0" outline="0" showAll="0"/>
    <pivotField dataField="1" compact="0" numFmtId="38" outline="0" showAll="0"/>
    <pivotField compact="0" outline="0" showAll="0"/>
  </pivotFields>
  <rowFields count="3">
    <field x="2"/>
    <field x="3"/>
    <field x="4"/>
  </rowFields>
  <rowItems count="15">
    <i>
      <x/>
      <x v="4"/>
      <x/>
    </i>
    <i>
      <x v="1"/>
      <x v="4"/>
      <x v="4"/>
    </i>
    <i>
      <x v="2"/>
      <x v="4"/>
      <x v="6"/>
    </i>
    <i>
      <x v="3"/>
      <x v="1"/>
      <x v="13"/>
    </i>
    <i>
      <x v="4"/>
      <x v="1"/>
      <x v="10"/>
    </i>
    <i>
      <x v="5"/>
      <x v="3"/>
      <x v="2"/>
    </i>
    <i>
      <x v="6"/>
      <x v="3"/>
      <x v="5"/>
    </i>
    <i>
      <x v="7"/>
      <x v="5"/>
      <x v="1"/>
    </i>
    <i>
      <x v="8"/>
      <x v="5"/>
      <x v="3"/>
    </i>
    <i>
      <x v="9"/>
      <x/>
      <x v="7"/>
    </i>
    <i>
      <x v="10"/>
      <x/>
      <x v="9"/>
    </i>
    <i>
      <x v="11"/>
      <x v="2"/>
      <x v="8"/>
    </i>
    <i>
      <x v="12"/>
      <x v="2"/>
      <x v="11"/>
    </i>
    <i>
      <x v="13"/>
      <x v="2"/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合計 / 台数" fld="5" baseField="0" baseItem="0"/>
    <dataField name="合計 / 売上金額（円）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Normal="100" workbookViewId="0"/>
  </sheetViews>
  <sheetFormatPr defaultRowHeight="13.5"/>
  <cols>
    <col min="1" max="1" width="11.875" style="5" bestFit="1" customWidth="1"/>
    <col min="2" max="2" width="25" style="5" bestFit="1" customWidth="1"/>
    <col min="3" max="3" width="9.125" style="5" bestFit="1" customWidth="1"/>
    <col min="4" max="16384" width="9" style="5"/>
  </cols>
  <sheetData>
    <row r="1" spans="1:3" s="4" customFormat="1">
      <c r="A1" s="11" t="s">
        <v>20</v>
      </c>
      <c r="B1" s="11" t="s">
        <v>23</v>
      </c>
      <c r="C1" s="11" t="s">
        <v>21</v>
      </c>
    </row>
    <row r="2" spans="1:3">
      <c r="A2" s="1" t="s">
        <v>0</v>
      </c>
      <c r="B2" s="1" t="s">
        <v>1</v>
      </c>
      <c r="C2" s="2">
        <v>112000</v>
      </c>
    </row>
    <row r="3" spans="1:3">
      <c r="A3" s="1" t="s">
        <v>2</v>
      </c>
      <c r="B3" s="1" t="s">
        <v>1</v>
      </c>
      <c r="C3" s="2">
        <v>128700</v>
      </c>
    </row>
    <row r="4" spans="1:3">
      <c r="A4" s="1" t="s">
        <v>3</v>
      </c>
      <c r="B4" s="1" t="s">
        <v>1</v>
      </c>
      <c r="C4" s="2">
        <v>149700</v>
      </c>
    </row>
    <row r="5" spans="1:3">
      <c r="A5" s="1" t="s">
        <v>4</v>
      </c>
      <c r="B5" s="1" t="s">
        <v>22</v>
      </c>
      <c r="C5" s="2">
        <v>258000</v>
      </c>
    </row>
    <row r="6" spans="1:3">
      <c r="A6" s="1" t="s">
        <v>5</v>
      </c>
      <c r="B6" s="1" t="s">
        <v>6</v>
      </c>
      <c r="C6" s="2">
        <v>213000</v>
      </c>
    </row>
    <row r="7" spans="1:3">
      <c r="A7" s="1" t="s">
        <v>7</v>
      </c>
      <c r="B7" s="1" t="s">
        <v>8</v>
      </c>
      <c r="C7" s="2">
        <v>118000</v>
      </c>
    </row>
    <row r="8" spans="1:3">
      <c r="A8" s="1" t="s">
        <v>9</v>
      </c>
      <c r="B8" s="1" t="s">
        <v>8</v>
      </c>
      <c r="C8" s="2">
        <v>138000</v>
      </c>
    </row>
    <row r="9" spans="1:3">
      <c r="A9" s="1" t="s">
        <v>10</v>
      </c>
      <c r="B9" s="1" t="s">
        <v>11</v>
      </c>
      <c r="C9" s="2">
        <v>114000</v>
      </c>
    </row>
    <row r="10" spans="1:3">
      <c r="A10" s="1" t="s">
        <v>12</v>
      </c>
      <c r="B10" s="1" t="s">
        <v>11</v>
      </c>
      <c r="C10" s="2">
        <v>126000</v>
      </c>
    </row>
    <row r="11" spans="1:3">
      <c r="A11" s="1" t="s">
        <v>13</v>
      </c>
      <c r="B11" s="1" t="s">
        <v>14</v>
      </c>
      <c r="C11" s="2">
        <v>179800</v>
      </c>
    </row>
    <row r="12" spans="1:3">
      <c r="A12" s="1" t="s">
        <v>15</v>
      </c>
      <c r="B12" s="1" t="s">
        <v>14</v>
      </c>
      <c r="C12" s="2">
        <v>199800</v>
      </c>
    </row>
    <row r="13" spans="1:3">
      <c r="A13" s="1" t="s">
        <v>16</v>
      </c>
      <c r="B13" s="1" t="s">
        <v>17</v>
      </c>
      <c r="C13" s="2">
        <v>186300</v>
      </c>
    </row>
    <row r="14" spans="1:3">
      <c r="A14" s="1" t="s">
        <v>18</v>
      </c>
      <c r="B14" s="1" t="s">
        <v>17</v>
      </c>
      <c r="C14" s="2">
        <v>216300</v>
      </c>
    </row>
    <row r="15" spans="1:3">
      <c r="A15" s="1" t="s">
        <v>19</v>
      </c>
      <c r="B15" s="1" t="s">
        <v>17</v>
      </c>
      <c r="C15" s="2">
        <v>255000</v>
      </c>
    </row>
    <row r="16" spans="1:3">
      <c r="A16" s="3"/>
      <c r="B16" s="3"/>
      <c r="C16" s="3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60" verticalDpi="360" r:id="rId1"/>
  <headerFooter alignWithMargins="0">
    <oddHeader>&amp;Lシート名： &amp;A&amp;R練習問題２＜台所換気扇＞解答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8"/>
  <sheetViews>
    <sheetView zoomScaleNormal="100" workbookViewId="0"/>
  </sheetViews>
  <sheetFormatPr defaultRowHeight="13.5"/>
  <cols>
    <col min="1" max="1" width="32.25" bestFit="1" customWidth="1"/>
    <col min="2" max="2" width="12.625" bestFit="1" customWidth="1"/>
    <col min="3" max="3" width="12" customWidth="1"/>
    <col min="4" max="4" width="12.625" bestFit="1" customWidth="1"/>
    <col min="5" max="5" width="21.75" bestFit="1" customWidth="1"/>
  </cols>
  <sheetData>
    <row r="3" spans="1:5">
      <c r="A3" s="30" t="s">
        <v>78</v>
      </c>
      <c r="B3" s="30" t="s">
        <v>79</v>
      </c>
      <c r="C3" s="30" t="s">
        <v>80</v>
      </c>
      <c r="D3" t="s">
        <v>76</v>
      </c>
      <c r="E3" t="s">
        <v>77</v>
      </c>
    </row>
    <row r="4" spans="1:5">
      <c r="A4" t="s">
        <v>0</v>
      </c>
      <c r="B4" t="s">
        <v>1</v>
      </c>
      <c r="C4">
        <v>112000</v>
      </c>
      <c r="D4" s="31">
        <v>2</v>
      </c>
      <c r="E4" s="31">
        <v>224000</v>
      </c>
    </row>
    <row r="5" spans="1:5">
      <c r="A5" t="s">
        <v>2</v>
      </c>
      <c r="B5" t="s">
        <v>1</v>
      </c>
      <c r="C5">
        <v>128700</v>
      </c>
      <c r="D5" s="31">
        <v>22</v>
      </c>
      <c r="E5" s="31">
        <v>2831400</v>
      </c>
    </row>
    <row r="6" spans="1:5">
      <c r="A6" t="s">
        <v>3</v>
      </c>
      <c r="B6" t="s">
        <v>1</v>
      </c>
      <c r="C6">
        <v>149700</v>
      </c>
      <c r="D6" s="31">
        <v>20</v>
      </c>
      <c r="E6" s="31">
        <v>2994000</v>
      </c>
    </row>
    <row r="7" spans="1:5">
      <c r="A7" t="s">
        <v>4</v>
      </c>
      <c r="B7" t="s">
        <v>6</v>
      </c>
      <c r="C7">
        <v>258000</v>
      </c>
      <c r="D7" s="31">
        <v>7</v>
      </c>
      <c r="E7" s="31">
        <v>1806000</v>
      </c>
    </row>
    <row r="8" spans="1:5">
      <c r="A8" t="s">
        <v>5</v>
      </c>
      <c r="B8" t="s">
        <v>6</v>
      </c>
      <c r="C8">
        <v>213000</v>
      </c>
      <c r="D8" s="31">
        <v>9</v>
      </c>
      <c r="E8" s="31">
        <v>1917000</v>
      </c>
    </row>
    <row r="9" spans="1:5">
      <c r="A9" t="s">
        <v>7</v>
      </c>
      <c r="B9" t="s">
        <v>8</v>
      </c>
      <c r="C9">
        <v>118000</v>
      </c>
      <c r="D9" s="31">
        <v>3</v>
      </c>
      <c r="E9" s="31">
        <v>354000</v>
      </c>
    </row>
    <row r="10" spans="1:5">
      <c r="A10" t="s">
        <v>9</v>
      </c>
      <c r="B10" t="s">
        <v>8</v>
      </c>
      <c r="C10">
        <v>138000</v>
      </c>
      <c r="D10" s="31">
        <v>13</v>
      </c>
      <c r="E10" s="31">
        <v>1794000</v>
      </c>
    </row>
    <row r="11" spans="1:5">
      <c r="A11" t="s">
        <v>10</v>
      </c>
      <c r="B11" t="s">
        <v>11</v>
      </c>
      <c r="C11">
        <v>114000</v>
      </c>
      <c r="D11" s="31">
        <v>33</v>
      </c>
      <c r="E11" s="31">
        <v>3762000</v>
      </c>
    </row>
    <row r="12" spans="1:5">
      <c r="A12" t="s">
        <v>12</v>
      </c>
      <c r="B12" t="s">
        <v>11</v>
      </c>
      <c r="C12">
        <v>126000</v>
      </c>
      <c r="D12" s="31">
        <v>11</v>
      </c>
      <c r="E12" s="31">
        <v>1386000</v>
      </c>
    </row>
    <row r="13" spans="1:5">
      <c r="A13" t="s">
        <v>13</v>
      </c>
      <c r="B13" t="s">
        <v>14</v>
      </c>
      <c r="C13">
        <v>179800</v>
      </c>
      <c r="D13" s="31">
        <v>17</v>
      </c>
      <c r="E13" s="31">
        <v>3056600</v>
      </c>
    </row>
    <row r="14" spans="1:5">
      <c r="A14" t="s">
        <v>15</v>
      </c>
      <c r="B14" t="s">
        <v>14</v>
      </c>
      <c r="C14">
        <v>199800</v>
      </c>
      <c r="D14" s="31">
        <v>1</v>
      </c>
      <c r="E14" s="31">
        <v>199800</v>
      </c>
    </row>
    <row r="15" spans="1:5">
      <c r="A15" t="s">
        <v>16</v>
      </c>
      <c r="B15" t="s">
        <v>17</v>
      </c>
      <c r="C15">
        <v>186300</v>
      </c>
      <c r="D15" s="31">
        <v>14</v>
      </c>
      <c r="E15" s="31">
        <v>2608200</v>
      </c>
    </row>
    <row r="16" spans="1:5">
      <c r="A16" t="s">
        <v>18</v>
      </c>
      <c r="B16" t="s">
        <v>17</v>
      </c>
      <c r="C16">
        <v>216300</v>
      </c>
      <c r="D16" s="31">
        <v>17</v>
      </c>
      <c r="E16" s="31">
        <v>3677100</v>
      </c>
    </row>
    <row r="17" spans="1:5">
      <c r="A17" t="s">
        <v>19</v>
      </c>
      <c r="B17" t="s">
        <v>17</v>
      </c>
      <c r="C17">
        <v>255000</v>
      </c>
      <c r="D17" s="31">
        <v>1</v>
      </c>
      <c r="E17" s="31">
        <v>255000</v>
      </c>
    </row>
    <row r="18" spans="1:5">
      <c r="A18" t="s">
        <v>75</v>
      </c>
      <c r="D18" s="31">
        <v>170</v>
      </c>
      <c r="E18" s="31">
        <v>26865100</v>
      </c>
    </row>
  </sheetData>
  <phoneticPr fontId="2"/>
  <pageMargins left="0.7" right="0.7" top="0.75" bottom="0.75" header="0.3" footer="0.3"/>
  <pageSetup paperSize="9" scale="90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/>
  </sheetViews>
  <sheetFormatPr defaultRowHeight="13.5"/>
  <cols>
    <col min="1" max="1" width="9.625" style="5" bestFit="1" customWidth="1"/>
    <col min="2" max="2" width="27.625" style="5" bestFit="1" customWidth="1"/>
    <col min="3" max="3" width="12.625" style="5" bestFit="1" customWidth="1"/>
    <col min="4" max="4" width="26.125" style="5" customWidth="1"/>
    <col min="5" max="5" width="9.5" style="5" bestFit="1" customWidth="1"/>
    <col min="6" max="6" width="5.625" style="5" bestFit="1" customWidth="1"/>
    <col min="7" max="7" width="13.5" style="5" bestFit="1" customWidth="1"/>
    <col min="8" max="8" width="5.625" style="5" bestFit="1" customWidth="1"/>
    <col min="9" max="9" width="6.375" style="5" customWidth="1"/>
    <col min="10" max="10" width="5.25" style="5" bestFit="1" customWidth="1"/>
    <col min="11" max="11" width="7.75" style="5" customWidth="1"/>
    <col min="12" max="12" width="11.125" style="5" bestFit="1" customWidth="1"/>
    <col min="13" max="16384" width="9" style="5"/>
  </cols>
  <sheetData>
    <row r="1" spans="1:12" s="4" customFormat="1">
      <c r="A1" s="14" t="s">
        <v>29</v>
      </c>
      <c r="B1" s="14" t="s">
        <v>30</v>
      </c>
      <c r="C1" s="14" t="s">
        <v>20</v>
      </c>
      <c r="D1" s="14" t="s">
        <v>24</v>
      </c>
      <c r="E1" s="14" t="s">
        <v>21</v>
      </c>
      <c r="F1" s="15" t="s">
        <v>73</v>
      </c>
      <c r="G1" s="14" t="s">
        <v>25</v>
      </c>
      <c r="H1" s="14" t="s">
        <v>31</v>
      </c>
      <c r="I1" s="16"/>
      <c r="J1" s="16"/>
      <c r="K1" s="16"/>
      <c r="L1" s="16"/>
    </row>
    <row r="2" spans="1:12">
      <c r="A2" s="23">
        <v>40818</v>
      </c>
      <c r="B2" s="9" t="s">
        <v>32</v>
      </c>
      <c r="C2" s="17" t="s">
        <v>33</v>
      </c>
      <c r="D2" s="17" t="s">
        <v>34</v>
      </c>
      <c r="E2" s="29">
        <v>138000</v>
      </c>
      <c r="F2" s="9">
        <v>5</v>
      </c>
      <c r="G2" s="29">
        <f>E2*F2</f>
        <v>690000</v>
      </c>
      <c r="H2" s="13" t="str">
        <f>IF(G2&lt;500000,"Ａ",IF(G2&lt;1000000,"Ｂ","Ｃ"))</f>
        <v>Ｂ</v>
      </c>
      <c r="I2" s="6"/>
      <c r="J2" s="6"/>
      <c r="K2" s="6"/>
      <c r="L2" s="6"/>
    </row>
    <row r="3" spans="1:12">
      <c r="A3" s="23">
        <v>40819</v>
      </c>
      <c r="B3" s="9" t="s">
        <v>35</v>
      </c>
      <c r="C3" s="17" t="s">
        <v>36</v>
      </c>
      <c r="D3" s="17" t="s">
        <v>37</v>
      </c>
      <c r="E3" s="29">
        <v>213000</v>
      </c>
      <c r="F3" s="9">
        <v>1</v>
      </c>
      <c r="G3" s="29">
        <f t="shared" ref="G3:G38" si="0">E3*F3</f>
        <v>213000</v>
      </c>
      <c r="H3" s="13" t="str">
        <f t="shared" ref="H3:H38" si="1">IF(G3&lt;500000,"Ａ",IF(G3&lt;1000000,"Ｂ","Ｃ"))</f>
        <v>Ａ</v>
      </c>
      <c r="I3" s="6"/>
      <c r="J3" s="6"/>
      <c r="K3" s="6"/>
      <c r="L3" s="6"/>
    </row>
    <row r="4" spans="1:12">
      <c r="A4" s="25">
        <v>40819</v>
      </c>
      <c r="B4" s="26" t="s">
        <v>74</v>
      </c>
      <c r="C4" s="27" t="s">
        <v>52</v>
      </c>
      <c r="D4" s="26" t="s">
        <v>48</v>
      </c>
      <c r="E4" s="37">
        <v>114000</v>
      </c>
      <c r="F4" s="26">
        <v>8</v>
      </c>
      <c r="G4" s="29">
        <f t="shared" si="0"/>
        <v>912000</v>
      </c>
      <c r="H4" s="13" t="str">
        <f t="shared" si="1"/>
        <v>Ｂ</v>
      </c>
      <c r="I4" s="6"/>
      <c r="J4" s="6"/>
      <c r="K4" s="6"/>
      <c r="L4" s="6"/>
    </row>
    <row r="5" spans="1:12">
      <c r="A5" s="24">
        <v>40820</v>
      </c>
      <c r="B5" s="12" t="s">
        <v>38</v>
      </c>
      <c r="C5" s="17" t="s">
        <v>39</v>
      </c>
      <c r="D5" s="17" t="s">
        <v>40</v>
      </c>
      <c r="E5" s="38">
        <v>179800</v>
      </c>
      <c r="F5" s="12">
        <v>4</v>
      </c>
      <c r="G5" s="29">
        <f t="shared" si="0"/>
        <v>719200</v>
      </c>
      <c r="H5" s="13" t="str">
        <f t="shared" si="1"/>
        <v>Ｂ</v>
      </c>
      <c r="I5" s="6"/>
      <c r="J5" s="6"/>
      <c r="K5" s="6"/>
      <c r="L5" s="6"/>
    </row>
    <row r="6" spans="1:12">
      <c r="A6" s="23">
        <v>40820</v>
      </c>
      <c r="B6" s="9" t="s">
        <v>35</v>
      </c>
      <c r="C6" s="17" t="s">
        <v>36</v>
      </c>
      <c r="D6" s="17" t="s">
        <v>37</v>
      </c>
      <c r="E6" s="29">
        <v>213000</v>
      </c>
      <c r="F6" s="9">
        <v>4</v>
      </c>
      <c r="G6" s="29">
        <f t="shared" si="0"/>
        <v>852000</v>
      </c>
      <c r="H6" s="13" t="str">
        <f t="shared" si="1"/>
        <v>Ｂ</v>
      </c>
      <c r="I6" s="6"/>
      <c r="J6" s="41" t="s">
        <v>63</v>
      </c>
      <c r="K6" s="41"/>
      <c r="L6" s="41"/>
    </row>
    <row r="7" spans="1:12">
      <c r="A7" s="23">
        <v>40821</v>
      </c>
      <c r="B7" s="9" t="s">
        <v>41</v>
      </c>
      <c r="C7" s="17" t="s">
        <v>42</v>
      </c>
      <c r="D7" s="17" t="s">
        <v>43</v>
      </c>
      <c r="E7" s="34">
        <v>216300</v>
      </c>
      <c r="F7" s="9">
        <v>8</v>
      </c>
      <c r="G7" s="29">
        <f t="shared" si="0"/>
        <v>1730400</v>
      </c>
      <c r="H7" s="13" t="str">
        <f t="shared" si="1"/>
        <v>Ｃ</v>
      </c>
      <c r="I7" s="6"/>
      <c r="J7" s="18" t="s">
        <v>64</v>
      </c>
      <c r="K7" s="18" t="s">
        <v>65</v>
      </c>
      <c r="L7" s="18" t="s">
        <v>66</v>
      </c>
    </row>
    <row r="8" spans="1:12">
      <c r="A8" s="23">
        <v>40822</v>
      </c>
      <c r="B8" s="9" t="s">
        <v>35</v>
      </c>
      <c r="C8" s="17" t="s">
        <v>39</v>
      </c>
      <c r="D8" s="17" t="s">
        <v>40</v>
      </c>
      <c r="E8" s="29">
        <v>179800</v>
      </c>
      <c r="F8" s="9">
        <v>2</v>
      </c>
      <c r="G8" s="29">
        <f t="shared" si="0"/>
        <v>359600</v>
      </c>
      <c r="H8" s="13" t="str">
        <f t="shared" si="1"/>
        <v>Ａ</v>
      </c>
      <c r="I8" s="6"/>
      <c r="J8" s="13" t="s">
        <v>69</v>
      </c>
      <c r="K8" s="9">
        <f>COUNTIF($H$2:$H$38,J8)</f>
        <v>13</v>
      </c>
      <c r="L8" s="9">
        <f>ROUND(K8/$K$11*100,1)</f>
        <v>35.1</v>
      </c>
    </row>
    <row r="9" spans="1:12">
      <c r="A9" s="24">
        <v>40822</v>
      </c>
      <c r="B9" s="12" t="s">
        <v>38</v>
      </c>
      <c r="C9" s="17" t="s">
        <v>44</v>
      </c>
      <c r="D9" s="17" t="s">
        <v>45</v>
      </c>
      <c r="E9" s="38">
        <v>149700</v>
      </c>
      <c r="F9" s="12">
        <v>9</v>
      </c>
      <c r="G9" s="29">
        <f t="shared" si="0"/>
        <v>1347300</v>
      </c>
      <c r="H9" s="13" t="str">
        <f t="shared" si="1"/>
        <v>Ｃ</v>
      </c>
      <c r="I9" s="6"/>
      <c r="J9" s="13" t="s">
        <v>70</v>
      </c>
      <c r="K9" s="9">
        <f t="shared" ref="K9:K10" si="2">COUNTIF($H$2:$H$38,J9)</f>
        <v>15</v>
      </c>
      <c r="L9" s="9">
        <f t="shared" ref="L9:L10" si="3">ROUND(K9/$K$11*100,1)</f>
        <v>40.5</v>
      </c>
    </row>
    <row r="10" spans="1:12">
      <c r="A10" s="23">
        <v>40822</v>
      </c>
      <c r="B10" s="9" t="s">
        <v>32</v>
      </c>
      <c r="C10" s="17" t="s">
        <v>46</v>
      </c>
      <c r="D10" s="17" t="s">
        <v>45</v>
      </c>
      <c r="E10" s="29">
        <v>149700</v>
      </c>
      <c r="F10" s="9">
        <v>3</v>
      </c>
      <c r="G10" s="29">
        <f t="shared" si="0"/>
        <v>449100</v>
      </c>
      <c r="H10" s="13" t="str">
        <f t="shared" si="1"/>
        <v>Ａ</v>
      </c>
      <c r="I10" s="6"/>
      <c r="J10" s="13" t="s">
        <v>71</v>
      </c>
      <c r="K10" s="9">
        <f t="shared" si="2"/>
        <v>9</v>
      </c>
      <c r="L10" s="9">
        <f t="shared" si="3"/>
        <v>24.3</v>
      </c>
    </row>
    <row r="11" spans="1:12">
      <c r="A11" s="24">
        <v>40825</v>
      </c>
      <c r="B11" s="12" t="s">
        <v>38</v>
      </c>
      <c r="C11" s="17" t="s">
        <v>47</v>
      </c>
      <c r="D11" s="12" t="s">
        <v>48</v>
      </c>
      <c r="E11" s="38">
        <v>126000</v>
      </c>
      <c r="F11" s="12">
        <v>3</v>
      </c>
      <c r="G11" s="29">
        <f t="shared" si="0"/>
        <v>378000</v>
      </c>
      <c r="H11" s="13" t="str">
        <f t="shared" si="1"/>
        <v>Ａ</v>
      </c>
      <c r="I11" s="6"/>
      <c r="J11" s="13" t="s">
        <v>67</v>
      </c>
      <c r="K11" s="9">
        <f>SUM(K8:K10)</f>
        <v>37</v>
      </c>
      <c r="L11" s="13" t="s">
        <v>68</v>
      </c>
    </row>
    <row r="12" spans="1:12">
      <c r="A12" s="23">
        <v>40825</v>
      </c>
      <c r="B12" s="9" t="s">
        <v>41</v>
      </c>
      <c r="C12" s="17" t="s">
        <v>49</v>
      </c>
      <c r="D12" s="17" t="s">
        <v>43</v>
      </c>
      <c r="E12" s="34">
        <v>255000</v>
      </c>
      <c r="F12" s="9">
        <v>1</v>
      </c>
      <c r="G12" s="29">
        <f t="shared" si="0"/>
        <v>255000</v>
      </c>
      <c r="H12" s="13" t="str">
        <f t="shared" si="1"/>
        <v>Ａ</v>
      </c>
      <c r="I12" s="6"/>
      <c r="J12" s="6"/>
      <c r="K12" s="6"/>
      <c r="L12" s="6"/>
    </row>
    <row r="13" spans="1:12">
      <c r="A13" s="23">
        <v>40826</v>
      </c>
      <c r="B13" s="9" t="s">
        <v>32</v>
      </c>
      <c r="C13" s="17" t="s">
        <v>50</v>
      </c>
      <c r="D13" s="17" t="s">
        <v>51</v>
      </c>
      <c r="E13" s="29">
        <v>179800</v>
      </c>
      <c r="F13" s="9">
        <v>3</v>
      </c>
      <c r="G13" s="29">
        <f t="shared" si="0"/>
        <v>539400</v>
      </c>
      <c r="H13" s="13" t="str">
        <f t="shared" si="1"/>
        <v>Ｂ</v>
      </c>
      <c r="I13" s="6"/>
      <c r="J13" s="6"/>
      <c r="K13" s="6"/>
      <c r="L13" s="6"/>
    </row>
    <row r="14" spans="1:12">
      <c r="A14" s="23">
        <v>40826</v>
      </c>
      <c r="B14" s="9" t="s">
        <v>32</v>
      </c>
      <c r="C14" s="17" t="s">
        <v>52</v>
      </c>
      <c r="D14" s="12" t="s">
        <v>48</v>
      </c>
      <c r="E14" s="29">
        <v>114000</v>
      </c>
      <c r="F14" s="9">
        <v>2</v>
      </c>
      <c r="G14" s="29">
        <f t="shared" si="0"/>
        <v>228000</v>
      </c>
      <c r="H14" s="13" t="str">
        <f t="shared" si="1"/>
        <v>Ａ</v>
      </c>
      <c r="I14" s="6"/>
      <c r="J14" s="6"/>
      <c r="K14" s="6"/>
      <c r="L14" s="6"/>
    </row>
    <row r="15" spans="1:12">
      <c r="A15" s="23">
        <v>40827</v>
      </c>
      <c r="B15" s="9" t="s">
        <v>41</v>
      </c>
      <c r="C15" s="17" t="s">
        <v>53</v>
      </c>
      <c r="D15" s="17" t="s">
        <v>34</v>
      </c>
      <c r="E15" s="29">
        <v>138000</v>
      </c>
      <c r="F15" s="9">
        <v>2</v>
      </c>
      <c r="G15" s="29">
        <f t="shared" si="0"/>
        <v>276000</v>
      </c>
      <c r="H15" s="13" t="str">
        <f t="shared" si="1"/>
        <v>Ａ</v>
      </c>
      <c r="I15" s="6"/>
      <c r="J15" s="6"/>
      <c r="K15" s="6"/>
      <c r="L15" s="6"/>
    </row>
    <row r="16" spans="1:12">
      <c r="A16" s="23">
        <v>40827</v>
      </c>
      <c r="B16" s="9" t="s">
        <v>41</v>
      </c>
      <c r="C16" s="17" t="s">
        <v>54</v>
      </c>
      <c r="D16" s="17" t="s">
        <v>43</v>
      </c>
      <c r="E16" s="34">
        <v>186300</v>
      </c>
      <c r="F16" s="9">
        <v>3</v>
      </c>
      <c r="G16" s="29">
        <f t="shared" si="0"/>
        <v>558900</v>
      </c>
      <c r="H16" s="13" t="str">
        <f t="shared" si="1"/>
        <v>Ｂ</v>
      </c>
      <c r="I16" s="6"/>
      <c r="J16" s="6"/>
      <c r="K16" s="6"/>
      <c r="L16" s="6"/>
    </row>
    <row r="17" spans="1:12">
      <c r="A17" s="24">
        <v>40828</v>
      </c>
      <c r="B17" s="12" t="s">
        <v>38</v>
      </c>
      <c r="C17" s="17" t="s">
        <v>55</v>
      </c>
      <c r="D17" s="17" t="s">
        <v>37</v>
      </c>
      <c r="E17" s="38">
        <v>258000</v>
      </c>
      <c r="F17" s="12">
        <v>3</v>
      </c>
      <c r="G17" s="29">
        <f t="shared" si="0"/>
        <v>774000</v>
      </c>
      <c r="H17" s="13" t="str">
        <f t="shared" si="1"/>
        <v>Ｂ</v>
      </c>
      <c r="I17" s="6"/>
      <c r="J17" s="6"/>
      <c r="K17" s="6"/>
      <c r="L17" s="6"/>
    </row>
    <row r="18" spans="1:12">
      <c r="A18" s="25">
        <v>40829</v>
      </c>
      <c r="B18" s="26" t="s">
        <v>74</v>
      </c>
      <c r="C18" s="27" t="s">
        <v>47</v>
      </c>
      <c r="D18" s="26" t="s">
        <v>48</v>
      </c>
      <c r="E18" s="37">
        <v>126000</v>
      </c>
      <c r="F18" s="26">
        <v>3</v>
      </c>
      <c r="G18" s="29">
        <f t="shared" si="0"/>
        <v>378000</v>
      </c>
      <c r="H18" s="13" t="str">
        <f t="shared" si="1"/>
        <v>Ａ</v>
      </c>
      <c r="I18" s="6"/>
      <c r="J18" s="6"/>
      <c r="K18" s="6"/>
      <c r="L18" s="6"/>
    </row>
    <row r="19" spans="1:12">
      <c r="A19" s="23">
        <v>40832</v>
      </c>
      <c r="B19" s="9" t="s">
        <v>32</v>
      </c>
      <c r="C19" s="17" t="s">
        <v>50</v>
      </c>
      <c r="D19" s="17" t="s">
        <v>51</v>
      </c>
      <c r="E19" s="29">
        <v>179800</v>
      </c>
      <c r="F19" s="9">
        <v>8</v>
      </c>
      <c r="G19" s="29">
        <f t="shared" si="0"/>
        <v>1438400</v>
      </c>
      <c r="H19" s="13" t="str">
        <f t="shared" si="1"/>
        <v>Ｃ</v>
      </c>
      <c r="I19" s="6"/>
      <c r="J19" s="6"/>
      <c r="K19" s="6"/>
      <c r="L19" s="6"/>
    </row>
    <row r="20" spans="1:12">
      <c r="A20" s="24">
        <v>40832</v>
      </c>
      <c r="B20" s="12" t="s">
        <v>38</v>
      </c>
      <c r="C20" s="17" t="s">
        <v>56</v>
      </c>
      <c r="D20" s="17" t="s">
        <v>45</v>
      </c>
      <c r="E20" s="38">
        <v>128700</v>
      </c>
      <c r="F20" s="12">
        <v>6</v>
      </c>
      <c r="G20" s="29">
        <f t="shared" si="0"/>
        <v>772200</v>
      </c>
      <c r="H20" s="13" t="str">
        <f t="shared" si="1"/>
        <v>Ｂ</v>
      </c>
      <c r="I20" s="6"/>
      <c r="J20" s="6"/>
      <c r="K20" s="6"/>
      <c r="L20" s="6"/>
    </row>
    <row r="21" spans="1:12">
      <c r="A21" s="25">
        <v>40832</v>
      </c>
      <c r="B21" s="26" t="s">
        <v>74</v>
      </c>
      <c r="C21" s="27" t="s">
        <v>56</v>
      </c>
      <c r="D21" s="27" t="s">
        <v>45</v>
      </c>
      <c r="E21" s="37">
        <v>128700</v>
      </c>
      <c r="F21" s="26">
        <v>8</v>
      </c>
      <c r="G21" s="29">
        <f t="shared" si="0"/>
        <v>1029600</v>
      </c>
      <c r="H21" s="13" t="str">
        <f t="shared" si="1"/>
        <v>Ｃ</v>
      </c>
      <c r="I21" s="6"/>
      <c r="J21" s="6"/>
      <c r="K21" s="6"/>
      <c r="L21" s="6"/>
    </row>
    <row r="22" spans="1:12">
      <c r="A22" s="23">
        <v>40833</v>
      </c>
      <c r="B22" s="9" t="s">
        <v>35</v>
      </c>
      <c r="C22" s="17" t="s">
        <v>57</v>
      </c>
      <c r="D22" s="12" t="s">
        <v>48</v>
      </c>
      <c r="E22" s="29">
        <v>114000</v>
      </c>
      <c r="F22" s="9">
        <v>8</v>
      </c>
      <c r="G22" s="29">
        <f t="shared" si="0"/>
        <v>912000</v>
      </c>
      <c r="H22" s="13" t="str">
        <f t="shared" si="1"/>
        <v>Ｂ</v>
      </c>
      <c r="I22" s="6"/>
      <c r="J22" s="6"/>
      <c r="K22" s="6"/>
      <c r="L22" s="6"/>
    </row>
    <row r="23" spans="1:12">
      <c r="A23" s="24">
        <v>40833</v>
      </c>
      <c r="B23" s="12" t="s">
        <v>38</v>
      </c>
      <c r="C23" s="17" t="s">
        <v>54</v>
      </c>
      <c r="D23" s="17" t="s">
        <v>43</v>
      </c>
      <c r="E23" s="39">
        <v>186300</v>
      </c>
      <c r="F23" s="19">
        <v>9</v>
      </c>
      <c r="G23" s="29">
        <f t="shared" si="0"/>
        <v>1676700</v>
      </c>
      <c r="H23" s="13" t="str">
        <f t="shared" si="1"/>
        <v>Ｃ</v>
      </c>
      <c r="I23" s="6"/>
      <c r="J23" s="6"/>
      <c r="K23" s="6"/>
      <c r="L23" s="6"/>
    </row>
    <row r="24" spans="1:12">
      <c r="A24" s="25">
        <v>40833</v>
      </c>
      <c r="B24" s="26" t="s">
        <v>74</v>
      </c>
      <c r="C24" s="27" t="s">
        <v>54</v>
      </c>
      <c r="D24" s="27" t="s">
        <v>43</v>
      </c>
      <c r="E24" s="40">
        <v>186300</v>
      </c>
      <c r="F24" s="28">
        <v>2</v>
      </c>
      <c r="G24" s="29">
        <f t="shared" si="0"/>
        <v>372600</v>
      </c>
      <c r="H24" s="13" t="str">
        <f t="shared" si="1"/>
        <v>Ａ</v>
      </c>
      <c r="I24" s="6"/>
      <c r="J24" s="6"/>
      <c r="K24" s="6"/>
      <c r="L24" s="6"/>
    </row>
    <row r="25" spans="1:12">
      <c r="A25" s="23">
        <v>40834</v>
      </c>
      <c r="B25" s="9" t="s">
        <v>32</v>
      </c>
      <c r="C25" s="17" t="s">
        <v>58</v>
      </c>
      <c r="D25" s="17" t="s">
        <v>34</v>
      </c>
      <c r="E25" s="29">
        <v>118000</v>
      </c>
      <c r="F25" s="9">
        <v>3</v>
      </c>
      <c r="G25" s="29">
        <f t="shared" si="0"/>
        <v>354000</v>
      </c>
      <c r="H25" s="13" t="str">
        <f t="shared" si="1"/>
        <v>Ａ</v>
      </c>
      <c r="I25" s="6"/>
      <c r="J25" s="6"/>
      <c r="K25" s="6"/>
      <c r="L25" s="6"/>
    </row>
    <row r="26" spans="1:12" s="10" customFormat="1">
      <c r="A26" s="24">
        <v>40835</v>
      </c>
      <c r="B26" s="12" t="s">
        <v>41</v>
      </c>
      <c r="C26" s="17" t="s">
        <v>57</v>
      </c>
      <c r="D26" s="12" t="s">
        <v>48</v>
      </c>
      <c r="E26" s="38">
        <v>114000</v>
      </c>
      <c r="F26" s="12">
        <v>8</v>
      </c>
      <c r="G26" s="29">
        <f t="shared" si="0"/>
        <v>912000</v>
      </c>
      <c r="H26" s="13" t="str">
        <f t="shared" si="1"/>
        <v>Ｂ</v>
      </c>
      <c r="I26" s="6"/>
      <c r="J26" s="6"/>
      <c r="K26" s="6"/>
      <c r="L26" s="6"/>
    </row>
    <row r="27" spans="1:12" s="10" customFormat="1">
      <c r="A27" s="24">
        <v>40836</v>
      </c>
      <c r="B27" s="12" t="s">
        <v>41</v>
      </c>
      <c r="C27" s="17" t="s">
        <v>47</v>
      </c>
      <c r="D27" s="12" t="s">
        <v>48</v>
      </c>
      <c r="E27" s="38">
        <v>126000</v>
      </c>
      <c r="F27" s="12">
        <v>5</v>
      </c>
      <c r="G27" s="29">
        <f t="shared" si="0"/>
        <v>630000</v>
      </c>
      <c r="H27" s="13" t="str">
        <f t="shared" si="1"/>
        <v>Ｂ</v>
      </c>
      <c r="I27" s="6"/>
      <c r="J27" s="6"/>
      <c r="K27" s="6"/>
      <c r="L27" s="6"/>
    </row>
    <row r="28" spans="1:12">
      <c r="A28" s="23">
        <v>40836</v>
      </c>
      <c r="B28" s="9" t="s">
        <v>35</v>
      </c>
      <c r="C28" s="17" t="s">
        <v>42</v>
      </c>
      <c r="D28" s="17" t="s">
        <v>43</v>
      </c>
      <c r="E28" s="34">
        <v>216300</v>
      </c>
      <c r="F28" s="9">
        <v>3</v>
      </c>
      <c r="G28" s="29">
        <f t="shared" si="0"/>
        <v>648900</v>
      </c>
      <c r="H28" s="13" t="str">
        <f t="shared" si="1"/>
        <v>Ｂ</v>
      </c>
      <c r="I28" s="6"/>
      <c r="J28" s="6"/>
      <c r="K28" s="6"/>
      <c r="L28" s="6"/>
    </row>
    <row r="29" spans="1:12" s="10" customFormat="1">
      <c r="A29" s="24">
        <v>40837</v>
      </c>
      <c r="B29" s="12" t="s">
        <v>38</v>
      </c>
      <c r="C29" s="17" t="s">
        <v>57</v>
      </c>
      <c r="D29" s="12" t="s">
        <v>48</v>
      </c>
      <c r="E29" s="38">
        <v>114000</v>
      </c>
      <c r="F29" s="19">
        <v>2</v>
      </c>
      <c r="G29" s="29">
        <f t="shared" si="0"/>
        <v>228000</v>
      </c>
      <c r="H29" s="13" t="str">
        <f t="shared" si="1"/>
        <v>Ａ</v>
      </c>
      <c r="I29" s="6"/>
      <c r="J29" s="6"/>
      <c r="K29" s="6"/>
      <c r="L29" s="6"/>
    </row>
    <row r="30" spans="1:12" s="10" customFormat="1">
      <c r="A30" s="23">
        <v>40839</v>
      </c>
      <c r="B30" s="9" t="s">
        <v>32</v>
      </c>
      <c r="C30" s="17" t="s">
        <v>59</v>
      </c>
      <c r="D30" s="17" t="s">
        <v>51</v>
      </c>
      <c r="E30" s="29">
        <v>199800</v>
      </c>
      <c r="F30" s="20">
        <v>1</v>
      </c>
      <c r="G30" s="29">
        <f t="shared" si="0"/>
        <v>199800</v>
      </c>
      <c r="H30" s="13" t="str">
        <f t="shared" si="1"/>
        <v>Ａ</v>
      </c>
      <c r="I30" s="21"/>
      <c r="J30" s="21"/>
      <c r="K30" s="21"/>
      <c r="L30" s="21"/>
    </row>
    <row r="31" spans="1:12" s="10" customFormat="1">
      <c r="A31" s="24">
        <v>40840</v>
      </c>
      <c r="B31" s="22" t="s">
        <v>38</v>
      </c>
      <c r="C31" s="17" t="s">
        <v>36</v>
      </c>
      <c r="D31" s="17" t="s">
        <v>37</v>
      </c>
      <c r="E31" s="38">
        <v>213000</v>
      </c>
      <c r="F31" s="22">
        <v>4</v>
      </c>
      <c r="G31" s="29">
        <f t="shared" si="0"/>
        <v>852000</v>
      </c>
      <c r="H31" s="13" t="str">
        <f t="shared" si="1"/>
        <v>Ｂ</v>
      </c>
      <c r="I31" s="21"/>
      <c r="J31" s="21"/>
      <c r="K31" s="21"/>
      <c r="L31" s="21"/>
    </row>
    <row r="32" spans="1:12" s="10" customFormat="1">
      <c r="A32" s="24">
        <v>40841</v>
      </c>
      <c r="B32" s="22" t="s">
        <v>38</v>
      </c>
      <c r="C32" s="17" t="s">
        <v>56</v>
      </c>
      <c r="D32" s="17" t="s">
        <v>45</v>
      </c>
      <c r="E32" s="38">
        <v>128700</v>
      </c>
      <c r="F32" s="22">
        <v>8</v>
      </c>
      <c r="G32" s="29">
        <f t="shared" si="0"/>
        <v>1029600</v>
      </c>
      <c r="H32" s="13" t="str">
        <f t="shared" si="1"/>
        <v>Ｃ</v>
      </c>
      <c r="I32" s="6"/>
      <c r="J32" s="6"/>
      <c r="K32" s="6"/>
      <c r="L32" s="6"/>
    </row>
    <row r="33" spans="1:12" s="10" customFormat="1">
      <c r="A33" s="24">
        <v>40841</v>
      </c>
      <c r="B33" s="22" t="s">
        <v>35</v>
      </c>
      <c r="C33" s="17" t="s">
        <v>55</v>
      </c>
      <c r="D33" s="17" t="s">
        <v>37</v>
      </c>
      <c r="E33" s="38">
        <v>258000</v>
      </c>
      <c r="F33" s="12">
        <v>4</v>
      </c>
      <c r="G33" s="29">
        <f t="shared" si="0"/>
        <v>1032000</v>
      </c>
      <c r="H33" s="13" t="str">
        <f t="shared" si="1"/>
        <v>Ｃ</v>
      </c>
      <c r="I33" s="21"/>
      <c r="J33" s="21"/>
      <c r="K33" s="21"/>
      <c r="L33" s="21"/>
    </row>
    <row r="34" spans="1:12" s="10" customFormat="1">
      <c r="A34" s="24">
        <v>40841</v>
      </c>
      <c r="B34" s="22" t="s">
        <v>38</v>
      </c>
      <c r="C34" s="17" t="s">
        <v>53</v>
      </c>
      <c r="D34" s="17" t="s">
        <v>34</v>
      </c>
      <c r="E34" s="38">
        <v>138000</v>
      </c>
      <c r="F34" s="12">
        <v>6</v>
      </c>
      <c r="G34" s="29">
        <f t="shared" si="0"/>
        <v>828000</v>
      </c>
      <c r="H34" s="13" t="str">
        <f t="shared" si="1"/>
        <v>Ｂ</v>
      </c>
      <c r="I34" s="21"/>
      <c r="J34" s="21"/>
      <c r="K34" s="21"/>
      <c r="L34" s="21"/>
    </row>
    <row r="35" spans="1:12" s="10" customFormat="1">
      <c r="A35" s="24">
        <v>40842</v>
      </c>
      <c r="B35" s="22" t="s">
        <v>41</v>
      </c>
      <c r="C35" s="17" t="s">
        <v>42</v>
      </c>
      <c r="D35" s="17" t="s">
        <v>43</v>
      </c>
      <c r="E35" s="39">
        <v>216300</v>
      </c>
      <c r="F35" s="12">
        <v>6</v>
      </c>
      <c r="G35" s="29">
        <f t="shared" si="0"/>
        <v>1297800</v>
      </c>
      <c r="H35" s="13" t="str">
        <f t="shared" si="1"/>
        <v>Ｃ</v>
      </c>
      <c r="I35" s="21"/>
      <c r="J35" s="21"/>
      <c r="K35" s="21"/>
      <c r="L35" s="21"/>
    </row>
    <row r="36" spans="1:12" s="10" customFormat="1">
      <c r="A36" s="25">
        <v>40843</v>
      </c>
      <c r="B36" s="26" t="s">
        <v>74</v>
      </c>
      <c r="C36" s="27" t="s">
        <v>52</v>
      </c>
      <c r="D36" s="26" t="s">
        <v>48</v>
      </c>
      <c r="E36" s="37">
        <v>114000</v>
      </c>
      <c r="F36" s="26">
        <v>5</v>
      </c>
      <c r="G36" s="29">
        <f t="shared" si="0"/>
        <v>570000</v>
      </c>
      <c r="H36" s="13" t="str">
        <f t="shared" si="1"/>
        <v>Ｂ</v>
      </c>
      <c r="I36" s="21"/>
      <c r="J36" s="21"/>
      <c r="K36" s="21"/>
      <c r="L36" s="21"/>
    </row>
    <row r="37" spans="1:12" s="10" customFormat="1">
      <c r="A37" s="23">
        <v>40846</v>
      </c>
      <c r="B37" s="20" t="s">
        <v>32</v>
      </c>
      <c r="C37" s="17" t="s">
        <v>46</v>
      </c>
      <c r="D37" s="17" t="s">
        <v>45</v>
      </c>
      <c r="E37" s="29">
        <v>149700</v>
      </c>
      <c r="F37" s="9">
        <v>8</v>
      </c>
      <c r="G37" s="29">
        <f t="shared" si="0"/>
        <v>1197600</v>
      </c>
      <c r="H37" s="13" t="str">
        <f t="shared" si="1"/>
        <v>Ｃ</v>
      </c>
      <c r="I37" s="21"/>
      <c r="J37" s="21"/>
      <c r="K37" s="21"/>
      <c r="L37" s="21"/>
    </row>
    <row r="38" spans="1:12" s="10" customFormat="1">
      <c r="A38" s="24">
        <v>40847</v>
      </c>
      <c r="B38" s="22" t="s">
        <v>35</v>
      </c>
      <c r="C38" s="17" t="s">
        <v>60</v>
      </c>
      <c r="D38" s="17" t="s">
        <v>45</v>
      </c>
      <c r="E38" s="38">
        <v>112000</v>
      </c>
      <c r="F38" s="12">
        <v>2</v>
      </c>
      <c r="G38" s="29">
        <f t="shared" si="0"/>
        <v>224000</v>
      </c>
      <c r="H38" s="13" t="str">
        <f t="shared" si="1"/>
        <v>Ａ</v>
      </c>
      <c r="I38" s="21"/>
      <c r="J38" s="21"/>
      <c r="K38" s="21"/>
      <c r="L38" s="21"/>
    </row>
    <row r="39" spans="1:12">
      <c r="A39" s="13" t="s">
        <v>61</v>
      </c>
      <c r="B39" s="13" t="s">
        <v>62</v>
      </c>
      <c r="C39" s="13" t="s">
        <v>62</v>
      </c>
      <c r="D39" s="13" t="s">
        <v>62</v>
      </c>
      <c r="E39" s="13" t="s">
        <v>62</v>
      </c>
      <c r="F39" s="9">
        <f>SUM(F2:F38)</f>
        <v>170</v>
      </c>
      <c r="G39" s="29">
        <f>SUM(G2:G38)</f>
        <v>26865100</v>
      </c>
      <c r="H39" s="13" t="s">
        <v>62</v>
      </c>
      <c r="I39" s="21"/>
      <c r="J39" s="21"/>
      <c r="K39" s="21"/>
      <c r="L39" s="21"/>
    </row>
    <row r="40" spans="1:12">
      <c r="A40" s="6"/>
      <c r="B40" s="6"/>
      <c r="C40" s="6"/>
      <c r="D40" s="6"/>
      <c r="E40" s="6"/>
      <c r="F40" s="6"/>
      <c r="G40" s="6"/>
      <c r="H40" s="6"/>
      <c r="I40" s="21"/>
      <c r="J40" s="21"/>
      <c r="K40" s="21"/>
      <c r="L40" s="21"/>
    </row>
    <row r="41" spans="1:12">
      <c r="A41" s="6"/>
      <c r="B41" s="6"/>
      <c r="C41" s="6"/>
      <c r="D41" s="6"/>
      <c r="E41" s="6"/>
      <c r="F41" s="6"/>
      <c r="G41" s="6"/>
      <c r="H41" s="6"/>
      <c r="I41" s="21"/>
      <c r="J41" s="21"/>
      <c r="K41" s="21"/>
      <c r="L41" s="21"/>
    </row>
    <row r="42" spans="1:12">
      <c r="A42" s="6"/>
      <c r="B42" s="6"/>
      <c r="C42" s="6"/>
      <c r="D42" s="6"/>
      <c r="E42" s="6"/>
      <c r="F42" s="6"/>
      <c r="G42" s="6"/>
      <c r="H42" s="6"/>
      <c r="I42" s="21"/>
      <c r="J42" s="21"/>
      <c r="K42" s="21"/>
      <c r="L42" s="21"/>
    </row>
    <row r="43" spans="1:12">
      <c r="A43" s="6"/>
      <c r="B43" s="6"/>
      <c r="C43" s="6"/>
      <c r="D43" s="6"/>
      <c r="E43" s="6"/>
      <c r="F43" s="6"/>
      <c r="G43" s="6"/>
      <c r="H43" s="6"/>
      <c r="I43" s="21"/>
      <c r="J43" s="21"/>
      <c r="K43" s="21"/>
      <c r="L43" s="21"/>
    </row>
  </sheetData>
  <mergeCells count="1">
    <mergeCell ref="J6:L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Header>&amp;Lシート名： &amp;A&amp;R練習問題２＜台所換気扇＞解答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Normal="100" workbookViewId="0">
      <selection sqref="A1:G1"/>
    </sheetView>
  </sheetViews>
  <sheetFormatPr defaultRowHeight="13.5"/>
  <cols>
    <col min="1" max="1" width="11.875" style="5" bestFit="1" customWidth="1"/>
    <col min="2" max="2" width="25" style="5" bestFit="1" customWidth="1"/>
    <col min="3" max="3" width="9.125" style="5" bestFit="1" customWidth="1"/>
    <col min="4" max="4" width="5.25" style="5" bestFit="1" customWidth="1"/>
    <col min="5" max="5" width="11.125" style="5" bestFit="1" customWidth="1"/>
    <col min="6" max="6" width="13.125" style="5" bestFit="1" customWidth="1"/>
    <col min="7" max="7" width="11.125" style="5" bestFit="1" customWidth="1"/>
    <col min="8" max="16384" width="9" style="5"/>
  </cols>
  <sheetData>
    <row r="1" spans="1:9" ht="17.25">
      <c r="A1" s="42" t="s">
        <v>81</v>
      </c>
      <c r="B1" s="42"/>
      <c r="C1" s="42"/>
      <c r="D1" s="42"/>
      <c r="E1" s="42"/>
      <c r="F1" s="42"/>
      <c r="G1" s="42"/>
      <c r="H1" s="6"/>
      <c r="I1" s="6"/>
    </row>
    <row r="2" spans="1:9">
      <c r="A2" s="14" t="s">
        <v>20</v>
      </c>
      <c r="B2" s="14" t="s">
        <v>24</v>
      </c>
      <c r="C2" s="14" t="s">
        <v>21</v>
      </c>
      <c r="D2" s="15" t="s">
        <v>72</v>
      </c>
      <c r="E2" s="14" t="s">
        <v>26</v>
      </c>
      <c r="F2" s="14" t="s">
        <v>25</v>
      </c>
      <c r="G2" s="14" t="s">
        <v>26</v>
      </c>
      <c r="H2" s="6"/>
      <c r="I2" s="6"/>
    </row>
    <row r="3" spans="1:9">
      <c r="A3" s="32" t="s">
        <v>83</v>
      </c>
      <c r="B3" s="7" t="s">
        <v>11</v>
      </c>
      <c r="C3" s="33">
        <v>114000</v>
      </c>
      <c r="D3" s="9">
        <v>33</v>
      </c>
      <c r="E3" s="36">
        <f t="shared" ref="E3:E16" si="0">ROUND(D3/$D$17*100,1)</f>
        <v>19.399999999999999</v>
      </c>
      <c r="F3" s="34">
        <v>3762000</v>
      </c>
      <c r="G3" s="36">
        <f t="shared" ref="G3:G16" si="1">ROUND(F3/$F$17*100,1)</f>
        <v>14</v>
      </c>
      <c r="H3" s="6"/>
      <c r="I3" s="6"/>
    </row>
    <row r="4" spans="1:9">
      <c r="A4" s="7" t="s">
        <v>18</v>
      </c>
      <c r="B4" s="7" t="s">
        <v>17</v>
      </c>
      <c r="C4" s="33">
        <v>216300</v>
      </c>
      <c r="D4" s="8">
        <v>17</v>
      </c>
      <c r="E4" s="36">
        <f t="shared" si="0"/>
        <v>10</v>
      </c>
      <c r="F4" s="34">
        <v>3677100</v>
      </c>
      <c r="G4" s="36">
        <f t="shared" si="1"/>
        <v>13.7</v>
      </c>
      <c r="H4" s="6"/>
      <c r="I4" s="6"/>
    </row>
    <row r="5" spans="1:9">
      <c r="A5" s="7" t="s">
        <v>13</v>
      </c>
      <c r="B5" s="7" t="s">
        <v>14</v>
      </c>
      <c r="C5" s="33">
        <v>179800</v>
      </c>
      <c r="D5" s="8">
        <v>17</v>
      </c>
      <c r="E5" s="36">
        <f t="shared" si="0"/>
        <v>10</v>
      </c>
      <c r="F5" s="34">
        <v>3056600</v>
      </c>
      <c r="G5" s="36">
        <f t="shared" si="1"/>
        <v>11.4</v>
      </c>
      <c r="H5" s="6"/>
      <c r="I5" s="6"/>
    </row>
    <row r="6" spans="1:9">
      <c r="A6" s="7" t="s">
        <v>3</v>
      </c>
      <c r="B6" s="7" t="s">
        <v>1</v>
      </c>
      <c r="C6" s="33">
        <v>149700</v>
      </c>
      <c r="D6" s="9">
        <v>20</v>
      </c>
      <c r="E6" s="36">
        <f t="shared" si="0"/>
        <v>11.8</v>
      </c>
      <c r="F6" s="34">
        <v>2994000</v>
      </c>
      <c r="G6" s="36">
        <f t="shared" si="1"/>
        <v>11.1</v>
      </c>
      <c r="H6" s="6"/>
      <c r="I6" s="6"/>
    </row>
    <row r="7" spans="1:9">
      <c r="A7" s="7" t="s">
        <v>2</v>
      </c>
      <c r="B7" s="7" t="s">
        <v>1</v>
      </c>
      <c r="C7" s="33">
        <v>128700</v>
      </c>
      <c r="D7" s="9">
        <v>22</v>
      </c>
      <c r="E7" s="36">
        <f t="shared" si="0"/>
        <v>12.9</v>
      </c>
      <c r="F7" s="34">
        <v>2831400</v>
      </c>
      <c r="G7" s="36">
        <f t="shared" si="1"/>
        <v>10.5</v>
      </c>
      <c r="H7" s="6"/>
      <c r="I7" s="6"/>
    </row>
    <row r="8" spans="1:9">
      <c r="A8" s="7" t="s">
        <v>16</v>
      </c>
      <c r="B8" s="7" t="s">
        <v>17</v>
      </c>
      <c r="C8" s="33">
        <v>186300</v>
      </c>
      <c r="D8" s="8">
        <v>14</v>
      </c>
      <c r="E8" s="36">
        <f t="shared" si="0"/>
        <v>8.1999999999999993</v>
      </c>
      <c r="F8" s="34">
        <v>2608200</v>
      </c>
      <c r="G8" s="36">
        <f t="shared" si="1"/>
        <v>9.6999999999999993</v>
      </c>
      <c r="H8" s="6"/>
      <c r="I8" s="6"/>
    </row>
    <row r="9" spans="1:9">
      <c r="A9" s="7" t="s">
        <v>5</v>
      </c>
      <c r="B9" s="7" t="s">
        <v>6</v>
      </c>
      <c r="C9" s="33">
        <v>213000</v>
      </c>
      <c r="D9" s="8">
        <v>9</v>
      </c>
      <c r="E9" s="36">
        <f t="shared" si="0"/>
        <v>5.3</v>
      </c>
      <c r="F9" s="34">
        <v>1917000</v>
      </c>
      <c r="G9" s="36">
        <f t="shared" si="1"/>
        <v>7.1</v>
      </c>
      <c r="H9" s="6"/>
      <c r="I9" s="6"/>
    </row>
    <row r="10" spans="1:9">
      <c r="A10" s="7" t="s">
        <v>4</v>
      </c>
      <c r="B10" s="7" t="s">
        <v>6</v>
      </c>
      <c r="C10" s="33">
        <v>258000</v>
      </c>
      <c r="D10" s="8">
        <v>7</v>
      </c>
      <c r="E10" s="36">
        <f t="shared" si="0"/>
        <v>4.0999999999999996</v>
      </c>
      <c r="F10" s="34">
        <v>1806000</v>
      </c>
      <c r="G10" s="36">
        <f t="shared" si="1"/>
        <v>6.7</v>
      </c>
      <c r="H10" s="6"/>
      <c r="I10" s="6"/>
    </row>
    <row r="11" spans="1:9">
      <c r="A11" s="7" t="s">
        <v>9</v>
      </c>
      <c r="B11" s="7" t="s">
        <v>8</v>
      </c>
      <c r="C11" s="33">
        <v>138000</v>
      </c>
      <c r="D11" s="9">
        <v>13</v>
      </c>
      <c r="E11" s="36">
        <f t="shared" si="0"/>
        <v>7.6</v>
      </c>
      <c r="F11" s="34">
        <v>1794000</v>
      </c>
      <c r="G11" s="36">
        <f t="shared" si="1"/>
        <v>6.7</v>
      </c>
      <c r="H11" s="6"/>
      <c r="I11" s="6"/>
    </row>
    <row r="12" spans="1:9">
      <c r="A12" s="32" t="s">
        <v>82</v>
      </c>
      <c r="B12" s="7" t="s">
        <v>11</v>
      </c>
      <c r="C12" s="33">
        <v>126000</v>
      </c>
      <c r="D12" s="9">
        <v>11</v>
      </c>
      <c r="E12" s="36">
        <f t="shared" si="0"/>
        <v>6.5</v>
      </c>
      <c r="F12" s="34">
        <v>1386000</v>
      </c>
      <c r="G12" s="36">
        <f t="shared" si="1"/>
        <v>5.2</v>
      </c>
      <c r="H12" s="6"/>
      <c r="I12" s="6"/>
    </row>
    <row r="13" spans="1:9">
      <c r="A13" s="7" t="s">
        <v>7</v>
      </c>
      <c r="B13" s="7" t="s">
        <v>8</v>
      </c>
      <c r="C13" s="33">
        <v>118000</v>
      </c>
      <c r="D13" s="9">
        <v>3</v>
      </c>
      <c r="E13" s="36">
        <f t="shared" si="0"/>
        <v>1.8</v>
      </c>
      <c r="F13" s="34">
        <v>354000</v>
      </c>
      <c r="G13" s="36">
        <f t="shared" si="1"/>
        <v>1.3</v>
      </c>
      <c r="H13" s="6"/>
      <c r="I13" s="6"/>
    </row>
    <row r="14" spans="1:9">
      <c r="A14" s="7" t="s">
        <v>19</v>
      </c>
      <c r="B14" s="7" t="s">
        <v>17</v>
      </c>
      <c r="C14" s="33">
        <v>255000</v>
      </c>
      <c r="D14" s="8">
        <v>1</v>
      </c>
      <c r="E14" s="36">
        <f t="shared" si="0"/>
        <v>0.6</v>
      </c>
      <c r="F14" s="34">
        <v>255000</v>
      </c>
      <c r="G14" s="36">
        <f t="shared" si="1"/>
        <v>0.9</v>
      </c>
      <c r="H14" s="6"/>
      <c r="I14" s="6"/>
    </row>
    <row r="15" spans="1:9">
      <c r="A15" s="7" t="s">
        <v>0</v>
      </c>
      <c r="B15" s="7" t="s">
        <v>1</v>
      </c>
      <c r="C15" s="33">
        <v>112000</v>
      </c>
      <c r="D15" s="9">
        <v>2</v>
      </c>
      <c r="E15" s="36">
        <f t="shared" si="0"/>
        <v>1.2</v>
      </c>
      <c r="F15" s="34">
        <v>224000</v>
      </c>
      <c r="G15" s="36">
        <f t="shared" si="1"/>
        <v>0.8</v>
      </c>
      <c r="H15" s="6"/>
      <c r="I15" s="6"/>
    </row>
    <row r="16" spans="1:9">
      <c r="A16" s="7" t="s">
        <v>15</v>
      </c>
      <c r="B16" s="7" t="s">
        <v>14</v>
      </c>
      <c r="C16" s="33">
        <v>199800</v>
      </c>
      <c r="D16" s="8">
        <v>1</v>
      </c>
      <c r="E16" s="36">
        <f t="shared" si="0"/>
        <v>0.6</v>
      </c>
      <c r="F16" s="34">
        <v>199800</v>
      </c>
      <c r="G16" s="36">
        <f t="shared" si="1"/>
        <v>0.7</v>
      </c>
      <c r="H16" s="6"/>
      <c r="I16" s="6"/>
    </row>
    <row r="17" spans="1:9">
      <c r="A17" s="13" t="s">
        <v>27</v>
      </c>
      <c r="B17" s="13" t="s">
        <v>28</v>
      </c>
      <c r="C17" s="13" t="s">
        <v>28</v>
      </c>
      <c r="D17" s="8">
        <f>SUM(D3:D16)</f>
        <v>170</v>
      </c>
      <c r="E17" s="13" t="s">
        <v>28</v>
      </c>
      <c r="F17" s="35">
        <f>SUM(F3:F16)</f>
        <v>26865100</v>
      </c>
      <c r="G17" s="13" t="s">
        <v>28</v>
      </c>
      <c r="H17" s="6"/>
      <c r="I17" s="6"/>
    </row>
    <row r="18" spans="1:9">
      <c r="A18" s="6"/>
      <c r="B18" s="6"/>
      <c r="C18" s="6"/>
      <c r="D18" s="6"/>
      <c r="E18" s="6"/>
      <c r="F18" s="6"/>
      <c r="G18" s="6"/>
      <c r="H18" s="6"/>
      <c r="I18" s="6"/>
    </row>
  </sheetData>
  <sortState ref="A3:G16">
    <sortCondition descending="1" ref="F3:F16"/>
  </sortState>
  <mergeCells count="1">
    <mergeCell ref="A1:G1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portrait" horizontalDpi="360" verticalDpi="360" r:id="rId1"/>
  <headerFooter alignWithMargins="0">
    <oddHeader>&amp;Lシート名： &amp;A&amp;R練習問題２＜台所換気扇＞解答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商品データ表</vt:lpstr>
      <vt:lpstr>Sheet1</vt:lpstr>
      <vt:lpstr>10月度販売実績表</vt:lpstr>
      <vt:lpstr>販売集計表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萩野</dc:creator>
  <cp:lastModifiedBy>fujisawa</cp:lastModifiedBy>
  <cp:lastPrinted>2012-01-23T01:13:08Z</cp:lastPrinted>
  <dcterms:created xsi:type="dcterms:W3CDTF">2006-02-23T00:04:47Z</dcterms:created>
  <dcterms:modified xsi:type="dcterms:W3CDTF">2012-10-25T01:32:49Z</dcterms:modified>
</cp:coreProperties>
</file>