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405" windowWidth="13695" windowHeight="7005"/>
  </bookViews>
  <sheets>
    <sheet name="Sheet1" sheetId="3" r:id="rId1"/>
  </sheets>
  <definedNames>
    <definedName name="_xlnm.Print_Area" localSheetId="0">Sheet1!$A$17:$G$30</definedName>
  </definedNames>
  <calcPr calcId="145621"/>
</workbook>
</file>

<file path=xl/calcChain.xml><?xml version="1.0" encoding="utf-8"?>
<calcChain xmlns="http://schemas.openxmlformats.org/spreadsheetml/2006/main">
  <c r="G42" i="3" l="1"/>
  <c r="C73" i="3" l="1"/>
  <c r="D73" i="3"/>
  <c r="E73" i="3"/>
  <c r="F73" i="3"/>
  <c r="G73" i="3"/>
  <c r="B73" i="3"/>
  <c r="B26" i="3" l="1"/>
  <c r="F10" i="3"/>
  <c r="F14" i="3" s="1"/>
  <c r="B10" i="3"/>
  <c r="G59" i="3"/>
  <c r="F59" i="3"/>
  <c r="E59" i="3"/>
  <c r="D59" i="3"/>
  <c r="C59" i="3"/>
  <c r="B59" i="3"/>
  <c r="G58" i="3"/>
  <c r="G62" i="3" s="1"/>
  <c r="F58" i="3"/>
  <c r="F62" i="3" s="1"/>
  <c r="E58" i="3"/>
  <c r="E62" i="3" s="1"/>
  <c r="D58" i="3"/>
  <c r="D62" i="3" s="1"/>
  <c r="C58" i="3"/>
  <c r="C62" i="3" s="1"/>
  <c r="B58" i="3"/>
  <c r="B62" i="3" s="1"/>
  <c r="G43" i="3"/>
  <c r="F43" i="3"/>
  <c r="E43" i="3"/>
  <c r="D43" i="3"/>
  <c r="C43" i="3"/>
  <c r="B43" i="3"/>
  <c r="G46" i="3"/>
  <c r="F42" i="3"/>
  <c r="F46" i="3" s="1"/>
  <c r="E42" i="3"/>
  <c r="E46" i="3" s="1"/>
  <c r="D42" i="3"/>
  <c r="D46" i="3" s="1"/>
  <c r="C42" i="3"/>
  <c r="C46" i="3" s="1"/>
  <c r="B42" i="3"/>
  <c r="B46" i="3" s="1"/>
  <c r="G27" i="3"/>
  <c r="F27" i="3"/>
  <c r="E27" i="3"/>
  <c r="D27" i="3"/>
  <c r="C27" i="3"/>
  <c r="B27" i="3"/>
  <c r="G26" i="3"/>
  <c r="G30" i="3" s="1"/>
  <c r="F26" i="3"/>
  <c r="F30" i="3" s="1"/>
  <c r="E26" i="3"/>
  <c r="E30" i="3" s="1"/>
  <c r="D26" i="3"/>
  <c r="D30" i="3" s="1"/>
  <c r="C26" i="3"/>
  <c r="C30" i="3" s="1"/>
  <c r="B30" i="3"/>
  <c r="G11" i="3"/>
  <c r="F11" i="3"/>
  <c r="E11" i="3"/>
  <c r="D11" i="3"/>
  <c r="C11" i="3"/>
  <c r="B11" i="3"/>
  <c r="G10" i="3"/>
  <c r="G14" i="3" s="1"/>
  <c r="E10" i="3"/>
  <c r="E14" i="3" s="1"/>
  <c r="D10" i="3"/>
  <c r="D14" i="3" s="1"/>
  <c r="C10" i="3"/>
  <c r="C14" i="3" s="1"/>
  <c r="B14" i="3"/>
  <c r="C106" i="3"/>
  <c r="D106" i="3"/>
  <c r="E106" i="3"/>
  <c r="F106" i="3"/>
  <c r="G106" i="3"/>
  <c r="B106" i="3"/>
  <c r="C105" i="3"/>
  <c r="C109" i="3" s="1"/>
  <c r="D105" i="3"/>
  <c r="D109" i="3" s="1"/>
  <c r="E105" i="3"/>
  <c r="E109" i="3" s="1"/>
  <c r="F105" i="3"/>
  <c r="F109" i="3" s="1"/>
  <c r="G105" i="3"/>
  <c r="G109" i="3" s="1"/>
  <c r="B105" i="3"/>
  <c r="B109" i="3" s="1"/>
  <c r="C90" i="3"/>
  <c r="D90" i="3"/>
  <c r="E90" i="3"/>
  <c r="F90" i="3"/>
  <c r="G90" i="3"/>
  <c r="B90" i="3"/>
  <c r="C89" i="3"/>
  <c r="C93" i="3" s="1"/>
  <c r="D89" i="3"/>
  <c r="D93" i="3" s="1"/>
  <c r="E89" i="3"/>
  <c r="E93" i="3" s="1"/>
  <c r="F89" i="3"/>
  <c r="F93" i="3" s="1"/>
  <c r="G89" i="3"/>
  <c r="G93" i="3" s="1"/>
  <c r="B89" i="3"/>
  <c r="B93" i="3" s="1"/>
  <c r="B92" i="3" l="1"/>
  <c r="F92" i="3"/>
  <c r="D92" i="3"/>
  <c r="B108" i="3"/>
  <c r="F108" i="3"/>
  <c r="D108" i="3"/>
  <c r="G92" i="3"/>
  <c r="E92" i="3"/>
  <c r="C92" i="3"/>
  <c r="G108" i="3"/>
  <c r="E108" i="3"/>
  <c r="C108" i="3"/>
  <c r="B61" i="3"/>
  <c r="D61" i="3"/>
  <c r="F61" i="3"/>
  <c r="C61" i="3"/>
  <c r="E61" i="3"/>
  <c r="G61" i="3"/>
  <c r="B45" i="3"/>
  <c r="D45" i="3"/>
  <c r="F45" i="3"/>
  <c r="C45" i="3"/>
  <c r="E45" i="3"/>
  <c r="G45" i="3"/>
  <c r="B29" i="3"/>
  <c r="D29" i="3"/>
  <c r="F29" i="3"/>
  <c r="C29" i="3"/>
  <c r="E29" i="3"/>
  <c r="G29" i="3"/>
  <c r="B13" i="3"/>
  <c r="D13" i="3"/>
  <c r="F13" i="3"/>
  <c r="C13" i="3"/>
  <c r="E13" i="3"/>
  <c r="G13" i="3"/>
  <c r="C74" i="3"/>
  <c r="D74" i="3"/>
  <c r="E74" i="3"/>
  <c r="F74" i="3"/>
  <c r="G74" i="3"/>
  <c r="B74" i="3"/>
  <c r="B77" i="3"/>
  <c r="C77" i="3" l="1"/>
  <c r="C76" i="3"/>
  <c r="E77" i="3"/>
  <c r="E76" i="3"/>
  <c r="G77" i="3"/>
  <c r="G76" i="3"/>
  <c r="D76" i="3"/>
  <c r="D77" i="3"/>
  <c r="F76" i="3"/>
  <c r="F77" i="3"/>
  <c r="B76" i="3"/>
</calcChain>
</file>

<file path=xl/sharedStrings.xml><?xml version="1.0" encoding="utf-8"?>
<sst xmlns="http://schemas.openxmlformats.org/spreadsheetml/2006/main" count="126" uniqueCount="40">
  <si>
    <t>4月</t>
    <rPh sb="1" eb="2">
      <t>ガツ</t>
    </rPh>
    <phoneticPr fontId="1"/>
  </si>
  <si>
    <t>5月</t>
    <rPh sb="1" eb="2">
      <t>ガツ</t>
    </rPh>
    <phoneticPr fontId="1"/>
  </si>
  <si>
    <t>6月</t>
    <rPh sb="1" eb="2">
      <t>ガツ</t>
    </rPh>
    <phoneticPr fontId="1"/>
  </si>
  <si>
    <t>1月</t>
    <rPh sb="1" eb="2">
      <t>ガツ</t>
    </rPh>
    <phoneticPr fontId="1"/>
  </si>
  <si>
    <t>2月</t>
    <rPh sb="1" eb="2">
      <t>ガツ</t>
    </rPh>
    <phoneticPr fontId="1"/>
  </si>
  <si>
    <t>3月</t>
    <rPh sb="1" eb="2">
      <t>ガツ</t>
    </rPh>
    <phoneticPr fontId="1"/>
  </si>
  <si>
    <t>書籍</t>
    <rPh sb="0" eb="2">
      <t>ショセキ</t>
    </rPh>
    <phoneticPr fontId="1"/>
  </si>
  <si>
    <t>雑誌</t>
    <rPh sb="0" eb="2">
      <t>ザッシ</t>
    </rPh>
    <phoneticPr fontId="1"/>
  </si>
  <si>
    <t>ソフトウェア</t>
    <phoneticPr fontId="1"/>
  </si>
  <si>
    <t>ゲームソフト</t>
    <phoneticPr fontId="1"/>
  </si>
  <si>
    <t>その他</t>
    <rPh sb="2" eb="3">
      <t>タ</t>
    </rPh>
    <phoneticPr fontId="1"/>
  </si>
  <si>
    <t>上半期計</t>
    <rPh sb="0" eb="3">
      <t>カミハンキ</t>
    </rPh>
    <rPh sb="3" eb="4">
      <t>ケイ</t>
    </rPh>
    <phoneticPr fontId="1"/>
  </si>
  <si>
    <t>月平均</t>
    <rPh sb="0" eb="3">
      <t>ツキヘイキン</t>
    </rPh>
    <phoneticPr fontId="1"/>
  </si>
  <si>
    <t>差額</t>
    <rPh sb="0" eb="2">
      <t>サガク</t>
    </rPh>
    <phoneticPr fontId="1"/>
  </si>
  <si>
    <t>達成率</t>
    <rPh sb="0" eb="3">
      <t>タッセイリツ</t>
    </rPh>
    <phoneticPr fontId="1"/>
  </si>
  <si>
    <t>売上目標</t>
    <rPh sb="0" eb="1">
      <t>ウ</t>
    </rPh>
    <rPh sb="1" eb="2">
      <t>ア</t>
    </rPh>
    <rPh sb="2" eb="4">
      <t>モクヒョウ</t>
    </rPh>
    <phoneticPr fontId="1"/>
  </si>
  <si>
    <t>ソフトウェア</t>
  </si>
  <si>
    <t>ゲームソフト</t>
  </si>
  <si>
    <t>書籍</t>
  </si>
  <si>
    <t>雑誌</t>
  </si>
  <si>
    <t>その他</t>
  </si>
  <si>
    <t>1月</t>
  </si>
  <si>
    <t>2月</t>
  </si>
  <si>
    <t>3月</t>
  </si>
  <si>
    <t>4月</t>
  </si>
  <si>
    <t>5月</t>
  </si>
  <si>
    <t>6月</t>
  </si>
  <si>
    <t>上半期計</t>
  </si>
  <si>
    <t>月平均</t>
  </si>
  <si>
    <t>売上目標</t>
  </si>
  <si>
    <t>差額</t>
  </si>
  <si>
    <t>達成率</t>
  </si>
  <si>
    <t>グッズ</t>
    <phoneticPr fontId="1"/>
  </si>
  <si>
    <t>2012年度上半期商品別売上（東京地区）</t>
    <rPh sb="15" eb="17">
      <t>トウキョウ</t>
    </rPh>
    <phoneticPr fontId="1"/>
  </si>
  <si>
    <t>2012年度上半期商品別売上（神奈川地区）</t>
    <rPh sb="15" eb="18">
      <t>カナガワ</t>
    </rPh>
    <rPh sb="18" eb="20">
      <t>チク</t>
    </rPh>
    <phoneticPr fontId="1"/>
  </si>
  <si>
    <t>2012年度上半期商品別売上（千葉地区）</t>
    <rPh sb="15" eb="17">
      <t>チバ</t>
    </rPh>
    <rPh sb="17" eb="19">
      <t>チク</t>
    </rPh>
    <phoneticPr fontId="1"/>
  </si>
  <si>
    <t>2012年度上半期商品別売上（埼玉地区）</t>
    <rPh sb="15" eb="17">
      <t>サイタマ</t>
    </rPh>
    <rPh sb="17" eb="19">
      <t>チク</t>
    </rPh>
    <phoneticPr fontId="1"/>
  </si>
  <si>
    <t>2012年度上半期商品別売上（京都地区）</t>
    <rPh sb="4" eb="6">
      <t>ネンド</t>
    </rPh>
    <rPh sb="6" eb="9">
      <t>カミハンキ</t>
    </rPh>
    <rPh sb="9" eb="11">
      <t>ショウヒン</t>
    </rPh>
    <rPh sb="11" eb="12">
      <t>ルイベツ</t>
    </rPh>
    <rPh sb="12" eb="14">
      <t>ウリアゲ</t>
    </rPh>
    <rPh sb="15" eb="17">
      <t>キョウト</t>
    </rPh>
    <rPh sb="17" eb="19">
      <t>チク</t>
    </rPh>
    <phoneticPr fontId="1"/>
  </si>
  <si>
    <t>2012年度上半期商品別売上（大阪地区）</t>
    <rPh sb="4" eb="6">
      <t>ネンド</t>
    </rPh>
    <rPh sb="6" eb="9">
      <t>カミハンキ</t>
    </rPh>
    <rPh sb="9" eb="11">
      <t>ショウヒン</t>
    </rPh>
    <rPh sb="11" eb="12">
      <t>ルイベツ</t>
    </rPh>
    <rPh sb="12" eb="14">
      <t>ウリアゲ</t>
    </rPh>
    <rPh sb="15" eb="17">
      <t>オオサカ</t>
    </rPh>
    <rPh sb="17" eb="19">
      <t>チク</t>
    </rPh>
    <phoneticPr fontId="1"/>
  </si>
  <si>
    <t>2012年度上半期商品別売上（神戸地区）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</si>
</sst>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rgb="FFCCFFCC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71">
    <xf numFmtId="0" fontId="0" fillId="0" borderId="0" xfId="0">
      <alignment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3" xfId="0" applyNumberFormat="1" applyBorder="1">
      <alignment vertical="center"/>
    </xf>
    <xf numFmtId="38" fontId="0" fillId="0" borderId="4" xfId="0" applyNumberFormat="1" applyBorder="1">
      <alignment vertical="center"/>
    </xf>
    <xf numFmtId="10" fontId="0" fillId="0" borderId="5" xfId="2" applyNumberFormat="1" applyFont="1" applyBorder="1">
      <alignment vertical="center"/>
    </xf>
    <xf numFmtId="10" fontId="0" fillId="0" borderId="6" xfId="2" applyNumberFormat="1" applyFont="1" applyBorder="1">
      <alignment vertical="center"/>
    </xf>
    <xf numFmtId="38" fontId="0" fillId="0" borderId="7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12" xfId="1" applyFont="1" applyBorder="1">
      <alignment vertical="center"/>
    </xf>
    <xf numFmtId="38" fontId="0" fillId="0" borderId="13" xfId="1" applyFont="1" applyBorder="1">
      <alignment vertical="center"/>
    </xf>
    <xf numFmtId="38" fontId="0" fillId="0" borderId="13" xfId="0" applyNumberFormat="1" applyBorder="1">
      <alignment vertical="center"/>
    </xf>
    <xf numFmtId="10" fontId="0" fillId="0" borderId="14" xfId="2" applyNumberFormat="1" applyFont="1" applyBorder="1">
      <alignment vertical="center"/>
    </xf>
    <xf numFmtId="38" fontId="0" fillId="0" borderId="20" xfId="1" applyFont="1" applyBorder="1">
      <alignment vertical="center"/>
    </xf>
    <xf numFmtId="38" fontId="0" fillId="0" borderId="21" xfId="1" applyFont="1" applyBorder="1">
      <alignment vertical="center"/>
    </xf>
    <xf numFmtId="38" fontId="0" fillId="0" borderId="22" xfId="1" applyFont="1" applyBorder="1">
      <alignment vertical="center"/>
    </xf>
    <xf numFmtId="38" fontId="0" fillId="0" borderId="23" xfId="0" applyNumberFormat="1" applyBorder="1">
      <alignment vertical="center"/>
    </xf>
    <xf numFmtId="38" fontId="0" fillId="0" borderId="12" xfId="0" applyNumberFormat="1" applyBorder="1">
      <alignment vertical="center"/>
    </xf>
    <xf numFmtId="38" fontId="0" fillId="0" borderId="7" xfId="0" applyNumberFormat="1" applyBorder="1">
      <alignment vertical="center"/>
    </xf>
    <xf numFmtId="38" fontId="0" fillId="0" borderId="8" xfId="0" applyNumberFormat="1" applyBorder="1">
      <alignment vertical="center"/>
    </xf>
    <xf numFmtId="38" fontId="0" fillId="0" borderId="25" xfId="0" applyNumberFormat="1" applyBorder="1">
      <alignment vertical="center"/>
    </xf>
    <xf numFmtId="38" fontId="0" fillId="0" borderId="26" xfId="0" applyNumberFormat="1" applyBorder="1">
      <alignment vertical="center"/>
    </xf>
    <xf numFmtId="38" fontId="0" fillId="0" borderId="27" xfId="0" applyNumberFormat="1" applyBorder="1">
      <alignment vertical="center"/>
    </xf>
    <xf numFmtId="38" fontId="0" fillId="0" borderId="0" xfId="0" applyNumberFormat="1">
      <alignment vertical="center"/>
    </xf>
    <xf numFmtId="0" fontId="5" fillId="3" borderId="15" xfId="3" applyFont="1" applyFill="1" applyBorder="1" applyAlignment="1">
      <alignment horizontal="center" vertical="center"/>
    </xf>
    <xf numFmtId="0" fontId="5" fillId="3" borderId="16" xfId="3" applyFont="1" applyFill="1" applyBorder="1" applyAlignment="1">
      <alignment horizontal="center" vertical="center"/>
    </xf>
    <xf numFmtId="0" fontId="5" fillId="3" borderId="19" xfId="3" applyFont="1" applyFill="1" applyBorder="1" applyAlignment="1">
      <alignment horizontal="center" vertical="center"/>
    </xf>
    <xf numFmtId="0" fontId="5" fillId="3" borderId="18" xfId="3" applyFont="1" applyFill="1" applyBorder="1" applyAlignment="1">
      <alignment horizontal="center" vertical="center"/>
    </xf>
    <xf numFmtId="0" fontId="5" fillId="3" borderId="24" xfId="3" applyFont="1" applyFill="1" applyBorder="1" applyAlignment="1">
      <alignment horizontal="center" vertical="center"/>
    </xf>
    <xf numFmtId="0" fontId="5" fillId="3" borderId="17" xfId="3" applyFont="1" applyFill="1" applyBorder="1" applyAlignment="1">
      <alignment horizontal="center" vertical="center"/>
    </xf>
    <xf numFmtId="0" fontId="5" fillId="3" borderId="2" xfId="3" applyFont="1" applyFill="1" applyBorder="1">
      <alignment vertical="center"/>
    </xf>
    <xf numFmtId="0" fontId="5" fillId="3" borderId="11" xfId="3" applyFont="1" applyFill="1" applyBorder="1" applyAlignment="1">
      <alignment horizontal="center" vertical="center"/>
    </xf>
    <xf numFmtId="0" fontId="5" fillId="3" borderId="9" xfId="3" applyFont="1" applyFill="1" applyBorder="1" applyAlignment="1">
      <alignment horizontal="center" vertical="center"/>
    </xf>
    <xf numFmtId="0" fontId="5" fillId="3" borderId="10" xfId="3" applyFont="1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0" fontId="5" fillId="3" borderId="1" xfId="3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5" fillId="3" borderId="29" xfId="3" applyFont="1" applyFill="1" applyBorder="1" applyAlignment="1">
      <alignment horizontal="center" vertical="center"/>
    </xf>
    <xf numFmtId="38" fontId="0" fillId="0" borderId="29" xfId="0" applyNumberFormat="1" applyBorder="1">
      <alignment vertical="center"/>
    </xf>
    <xf numFmtId="0" fontId="4" fillId="3" borderId="28" xfId="0" applyFont="1" applyFill="1" applyBorder="1" applyAlignment="1">
      <alignment horizontal="center" vertical="center"/>
    </xf>
    <xf numFmtId="38" fontId="0" fillId="0" borderId="28" xfId="1" applyFont="1" applyBorder="1">
      <alignment vertical="center"/>
    </xf>
    <xf numFmtId="38" fontId="0" fillId="0" borderId="29" xfId="1" applyFont="1" applyBorder="1">
      <alignment vertical="center"/>
    </xf>
    <xf numFmtId="0" fontId="5" fillId="3" borderId="30" xfId="3" applyFont="1" applyFill="1" applyBorder="1" applyAlignment="1">
      <alignment horizontal="center" vertical="center"/>
    </xf>
    <xf numFmtId="38" fontId="0" fillId="0" borderId="30" xfId="0" applyNumberFormat="1" applyBorder="1">
      <alignment vertical="center"/>
    </xf>
    <xf numFmtId="10" fontId="0" fillId="0" borderId="1" xfId="2" applyNumberFormat="1" applyFont="1" applyBorder="1">
      <alignment vertical="center"/>
    </xf>
    <xf numFmtId="0" fontId="4" fillId="3" borderId="29" xfId="0" applyFont="1" applyFill="1" applyBorder="1" applyAlignment="1">
      <alignment horizontal="center" vertical="center"/>
    </xf>
    <xf numFmtId="38" fontId="0" fillId="0" borderId="28" xfId="0" applyNumberFormat="1" applyBorder="1">
      <alignment vertical="center"/>
    </xf>
    <xf numFmtId="0" fontId="4" fillId="3" borderId="30" xfId="0" applyFont="1" applyFill="1" applyBorder="1" applyAlignment="1">
      <alignment horizontal="center" vertical="center"/>
    </xf>
    <xf numFmtId="0" fontId="5" fillId="3" borderId="9" xfId="3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38" fontId="0" fillId="0" borderId="7" xfId="1" applyFont="1" applyBorder="1" applyAlignment="1">
      <alignment vertical="center" wrapText="1"/>
    </xf>
    <xf numFmtId="38" fontId="0" fillId="0" borderId="3" xfId="1" applyFont="1" applyBorder="1" applyAlignment="1">
      <alignment vertical="center" wrapText="1"/>
    </xf>
    <xf numFmtId="38" fontId="0" fillId="0" borderId="21" xfId="1" applyFont="1" applyBorder="1" applyAlignment="1">
      <alignment vertical="center" wrapText="1"/>
    </xf>
    <xf numFmtId="38" fontId="0" fillId="0" borderId="23" xfId="0" applyNumberFormat="1" applyBorder="1" applyAlignment="1">
      <alignment vertical="center" wrapText="1"/>
    </xf>
    <xf numFmtId="38" fontId="0" fillId="0" borderId="26" xfId="0" applyNumberFormat="1" applyBorder="1" applyAlignment="1">
      <alignment vertical="center" wrapText="1"/>
    </xf>
    <xf numFmtId="38" fontId="0" fillId="0" borderId="7" xfId="0" applyNumberFormat="1" applyBorder="1" applyAlignment="1">
      <alignment vertical="center" wrapText="1"/>
    </xf>
    <xf numFmtId="38" fontId="0" fillId="0" borderId="3" xfId="0" applyNumberFormat="1" applyBorder="1" applyAlignment="1">
      <alignment vertical="center" wrapText="1"/>
    </xf>
    <xf numFmtId="10" fontId="0" fillId="0" borderId="5" xfId="2" applyNumberFormat="1" applyFont="1" applyBorder="1" applyAlignment="1">
      <alignment vertical="center" wrapText="1"/>
    </xf>
    <xf numFmtId="38" fontId="0" fillId="0" borderId="1" xfId="1" applyFont="1" applyBorder="1" applyAlignment="1">
      <alignment vertical="center" wrapText="1"/>
    </xf>
    <xf numFmtId="38" fontId="0" fillId="0" borderId="28" xfId="1" applyFont="1" applyBorder="1" applyAlignment="1">
      <alignment vertical="center" wrapText="1"/>
    </xf>
    <xf numFmtId="38" fontId="0" fillId="0" borderId="29" xfId="0" applyNumberFormat="1" applyBorder="1" applyAlignment="1">
      <alignment vertical="center" wrapText="1"/>
    </xf>
    <xf numFmtId="38" fontId="0" fillId="0" borderId="30" xfId="0" applyNumberFormat="1" applyBorder="1" applyAlignment="1">
      <alignment vertical="center" wrapText="1"/>
    </xf>
    <xf numFmtId="38" fontId="0" fillId="0" borderId="29" xfId="1" applyFont="1" applyBorder="1" applyAlignment="1">
      <alignment vertical="center" wrapText="1"/>
    </xf>
    <xf numFmtId="10" fontId="0" fillId="0" borderId="1" xfId="2" applyNumberFormat="1" applyFont="1" applyBorder="1" applyAlignment="1">
      <alignment vertical="center" wrapText="1"/>
    </xf>
    <xf numFmtId="38" fontId="0" fillId="0" borderId="1" xfId="0" applyNumberFormat="1" applyBorder="1" applyAlignment="1">
      <alignment vertical="center" wrapText="1"/>
    </xf>
    <xf numFmtId="38" fontId="0" fillId="0" borderId="28" xfId="0" applyNumberFormat="1" applyBorder="1" applyAlignment="1">
      <alignment vertical="center" wrapText="1"/>
    </xf>
    <xf numFmtId="38" fontId="0" fillId="0" borderId="31" xfId="0" applyNumberFormat="1" applyBorder="1">
      <alignment vertical="center"/>
    </xf>
    <xf numFmtId="0" fontId="4" fillId="0" borderId="0" xfId="0" applyFont="1" applyAlignment="1">
      <alignment horizontal="center" vertical="center"/>
    </xf>
  </cellXfs>
  <cellStyles count="4">
    <cellStyle name="アクセント 5" xfId="3" builtinId="45"/>
    <cellStyle name="パーセント" xfId="2" builtinId="5"/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CCFFCC"/>
      <color rgb="FF99FF99"/>
      <color rgb="FF66FF66"/>
      <color rgb="FFFFFF66"/>
      <color rgb="FFCCFF33"/>
      <color rgb="FF00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"/>
  <sheetViews>
    <sheetView tabSelected="1" zoomScaleNormal="100" zoomScaleSheetLayoutView="100" workbookViewId="0">
      <selection sqref="A1:G1"/>
    </sheetView>
  </sheetViews>
  <sheetFormatPr defaultRowHeight="13.5"/>
  <cols>
    <col min="1" max="1" width="9.25" customWidth="1"/>
    <col min="2" max="3" width="10.875" customWidth="1"/>
    <col min="4" max="5" width="11.25" customWidth="1"/>
    <col min="6" max="6" width="10.875" style="52" customWidth="1"/>
    <col min="7" max="7" width="10.875" customWidth="1"/>
  </cols>
  <sheetData>
    <row r="1" spans="1:8">
      <c r="A1" s="70" t="s">
        <v>33</v>
      </c>
      <c r="B1" s="70"/>
      <c r="C1" s="70"/>
      <c r="D1" s="70"/>
      <c r="E1" s="70"/>
      <c r="F1" s="70"/>
      <c r="G1" s="70"/>
    </row>
    <row r="3" spans="1:8">
      <c r="A3" s="39"/>
      <c r="B3" s="38" t="s">
        <v>18</v>
      </c>
      <c r="C3" s="38" t="s">
        <v>19</v>
      </c>
      <c r="D3" s="38" t="s">
        <v>16</v>
      </c>
      <c r="E3" s="38" t="s">
        <v>17</v>
      </c>
      <c r="F3" s="51" t="s">
        <v>32</v>
      </c>
      <c r="G3" s="38" t="s">
        <v>20</v>
      </c>
    </row>
    <row r="4" spans="1:8">
      <c r="A4" s="38" t="s">
        <v>21</v>
      </c>
      <c r="B4" s="2">
        <v>1053350</v>
      </c>
      <c r="C4" s="2">
        <v>645360</v>
      </c>
      <c r="D4" s="2">
        <v>323500</v>
      </c>
      <c r="E4" s="2">
        <v>305400</v>
      </c>
      <c r="F4" s="67">
        <v>205000</v>
      </c>
      <c r="G4" s="2">
        <v>98600</v>
      </c>
      <c r="H4" s="25"/>
    </row>
    <row r="5" spans="1:8">
      <c r="A5" s="38" t="s">
        <v>22</v>
      </c>
      <c r="B5" s="2">
        <v>1009290</v>
      </c>
      <c r="C5" s="2">
        <v>675620</v>
      </c>
      <c r="D5" s="2">
        <v>209000</v>
      </c>
      <c r="E5" s="2">
        <v>280060</v>
      </c>
      <c r="F5" s="67">
        <v>90500</v>
      </c>
      <c r="G5" s="2">
        <v>78200</v>
      </c>
      <c r="H5" s="25"/>
    </row>
    <row r="6" spans="1:8">
      <c r="A6" s="38" t="s">
        <v>23</v>
      </c>
      <c r="B6" s="2">
        <v>1085000</v>
      </c>
      <c r="C6" s="2">
        <v>665780</v>
      </c>
      <c r="D6" s="2">
        <v>291200</v>
      </c>
      <c r="E6" s="2">
        <v>88500</v>
      </c>
      <c r="F6" s="67">
        <v>211200</v>
      </c>
      <c r="G6" s="2">
        <v>105600</v>
      </c>
      <c r="H6" s="25"/>
    </row>
    <row r="7" spans="1:8">
      <c r="A7" s="38" t="s">
        <v>24</v>
      </c>
      <c r="B7" s="2">
        <v>1053350</v>
      </c>
      <c r="C7" s="2">
        <v>745360</v>
      </c>
      <c r="D7" s="2">
        <v>223500</v>
      </c>
      <c r="E7" s="2">
        <v>295400</v>
      </c>
      <c r="F7" s="67">
        <v>105000</v>
      </c>
      <c r="G7" s="2">
        <v>100200</v>
      </c>
      <c r="H7" s="25"/>
    </row>
    <row r="8" spans="1:8">
      <c r="A8" s="38" t="s">
        <v>25</v>
      </c>
      <c r="B8" s="2">
        <v>2009290</v>
      </c>
      <c r="C8" s="2">
        <v>775620</v>
      </c>
      <c r="D8" s="2">
        <v>299000</v>
      </c>
      <c r="E8" s="2">
        <v>300060</v>
      </c>
      <c r="F8" s="67">
        <v>100500</v>
      </c>
      <c r="G8" s="2">
        <v>98300</v>
      </c>
      <c r="H8" s="25"/>
    </row>
    <row r="9" spans="1:8" ht="14.25" thickBot="1">
      <c r="A9" s="42" t="s">
        <v>26</v>
      </c>
      <c r="B9" s="49">
        <v>2035000</v>
      </c>
      <c r="C9" s="49">
        <v>735780</v>
      </c>
      <c r="D9" s="49">
        <v>381200</v>
      </c>
      <c r="E9" s="49">
        <v>108500</v>
      </c>
      <c r="F9" s="68">
        <v>231200</v>
      </c>
      <c r="G9" s="49">
        <v>121000</v>
      </c>
      <c r="H9" s="25"/>
    </row>
    <row r="10" spans="1:8">
      <c r="A10" s="48" t="s">
        <v>27</v>
      </c>
      <c r="B10" s="41">
        <f>SUM(B4:B9)</f>
        <v>8245280</v>
      </c>
      <c r="C10" s="41">
        <f t="shared" ref="C10" si="0">SUM(C4:C9)</f>
        <v>4243520</v>
      </c>
      <c r="D10" s="41">
        <f t="shared" ref="D10" si="1">SUM(D4:D9)</f>
        <v>1727400</v>
      </c>
      <c r="E10" s="41">
        <f t="shared" ref="E10" si="2">SUM(E4:E9)</f>
        <v>1377920</v>
      </c>
      <c r="F10" s="63">
        <f t="shared" ref="F10" si="3">SUM(F4:F9)</f>
        <v>943400</v>
      </c>
      <c r="G10" s="41">
        <f t="shared" ref="G10" si="4">SUM(G4:G9)</f>
        <v>601900</v>
      </c>
    </row>
    <row r="11" spans="1:8" ht="14.25" thickBot="1">
      <c r="A11" s="50" t="s">
        <v>28</v>
      </c>
      <c r="B11" s="46">
        <f>AVERAGE(B4:B9)</f>
        <v>1374213.3333333333</v>
      </c>
      <c r="C11" s="46">
        <f t="shared" ref="C11:G11" si="5">AVERAGE(C4:C9)</f>
        <v>707253.33333333337</v>
      </c>
      <c r="D11" s="46">
        <f t="shared" si="5"/>
        <v>287900</v>
      </c>
      <c r="E11" s="46">
        <f t="shared" si="5"/>
        <v>229653.33333333334</v>
      </c>
      <c r="F11" s="64">
        <f t="shared" si="5"/>
        <v>157233.33333333334</v>
      </c>
      <c r="G11" s="46">
        <f t="shared" si="5"/>
        <v>100316.66666666667</v>
      </c>
    </row>
    <row r="12" spans="1:8" ht="14.25" thickTop="1">
      <c r="A12" s="48" t="s">
        <v>29</v>
      </c>
      <c r="B12" s="44">
        <v>8750000</v>
      </c>
      <c r="C12" s="44">
        <v>3640000</v>
      </c>
      <c r="D12" s="44">
        <v>1125000</v>
      </c>
      <c r="E12" s="44">
        <v>960000</v>
      </c>
      <c r="F12" s="65">
        <v>610000</v>
      </c>
      <c r="G12" s="44">
        <v>600000</v>
      </c>
    </row>
    <row r="13" spans="1:8">
      <c r="A13" s="38" t="s">
        <v>30</v>
      </c>
      <c r="B13" s="1">
        <f>B10-B12</f>
        <v>-504720</v>
      </c>
      <c r="C13" s="1">
        <f t="shared" ref="C13" si="6">C10-C12</f>
        <v>603520</v>
      </c>
      <c r="D13" s="1">
        <f t="shared" ref="D13" si="7">D10-D12</f>
        <v>602400</v>
      </c>
      <c r="E13" s="1">
        <f t="shared" ref="E13" si="8">E10-E12</f>
        <v>417920</v>
      </c>
      <c r="F13" s="61">
        <f t="shared" ref="F13" si="9">F10-F12</f>
        <v>333400</v>
      </c>
      <c r="G13" s="1">
        <f t="shared" ref="G13" si="10">G10-G12</f>
        <v>1900</v>
      </c>
    </row>
    <row r="14" spans="1:8">
      <c r="A14" s="38" t="s">
        <v>31</v>
      </c>
      <c r="B14" s="47">
        <f>B10/B12</f>
        <v>0.94231771428571431</v>
      </c>
      <c r="C14" s="47">
        <f t="shared" ref="C14:G14" si="11">C10/C12</f>
        <v>1.1658021978021977</v>
      </c>
      <c r="D14" s="47">
        <f t="shared" si="11"/>
        <v>1.5354666666666668</v>
      </c>
      <c r="E14" s="47">
        <f t="shared" si="11"/>
        <v>1.4353333333333333</v>
      </c>
      <c r="F14" s="66">
        <f t="shared" si="11"/>
        <v>1.5465573770491803</v>
      </c>
      <c r="G14" s="47">
        <f t="shared" si="11"/>
        <v>1.0031666666666668</v>
      </c>
    </row>
    <row r="17" spans="1:8">
      <c r="A17" s="70" t="s">
        <v>34</v>
      </c>
      <c r="B17" s="70"/>
      <c r="C17" s="70"/>
      <c r="D17" s="70"/>
      <c r="E17" s="70"/>
      <c r="F17" s="70"/>
      <c r="G17" s="70"/>
    </row>
    <row r="19" spans="1:8">
      <c r="A19" s="39"/>
      <c r="B19" s="38" t="s">
        <v>18</v>
      </c>
      <c r="C19" s="38" t="s">
        <v>19</v>
      </c>
      <c r="D19" s="38" t="s">
        <v>16</v>
      </c>
      <c r="E19" s="38" t="s">
        <v>17</v>
      </c>
      <c r="F19" s="51" t="s">
        <v>32</v>
      </c>
      <c r="G19" s="38" t="s">
        <v>20</v>
      </c>
    </row>
    <row r="20" spans="1:8">
      <c r="A20" s="38" t="s">
        <v>21</v>
      </c>
      <c r="B20" s="2">
        <v>953350</v>
      </c>
      <c r="C20" s="2">
        <v>545360</v>
      </c>
      <c r="D20" s="2">
        <v>223500</v>
      </c>
      <c r="E20" s="2">
        <v>205400</v>
      </c>
      <c r="F20" s="67">
        <v>105000</v>
      </c>
      <c r="G20" s="2">
        <v>98600</v>
      </c>
      <c r="H20" s="25"/>
    </row>
    <row r="21" spans="1:8">
      <c r="A21" s="38" t="s">
        <v>22</v>
      </c>
      <c r="B21" s="2">
        <v>1009290</v>
      </c>
      <c r="C21" s="2">
        <v>575620</v>
      </c>
      <c r="D21" s="2">
        <v>109000</v>
      </c>
      <c r="E21" s="2">
        <v>180060</v>
      </c>
      <c r="F21" s="67">
        <v>80500</v>
      </c>
      <c r="G21" s="2">
        <v>78200</v>
      </c>
      <c r="H21" s="25"/>
    </row>
    <row r="22" spans="1:8">
      <c r="A22" s="38" t="s">
        <v>23</v>
      </c>
      <c r="B22" s="2">
        <v>1085000</v>
      </c>
      <c r="C22" s="2">
        <v>565780</v>
      </c>
      <c r="D22" s="2">
        <v>191200</v>
      </c>
      <c r="E22" s="2">
        <v>78500</v>
      </c>
      <c r="F22" s="67">
        <v>111200</v>
      </c>
      <c r="G22" s="2">
        <v>105600</v>
      </c>
      <c r="H22" s="25"/>
    </row>
    <row r="23" spans="1:8">
      <c r="A23" s="38" t="s">
        <v>24</v>
      </c>
      <c r="B23" s="2">
        <v>1053350</v>
      </c>
      <c r="C23" s="2">
        <v>645360</v>
      </c>
      <c r="D23" s="2">
        <v>123500</v>
      </c>
      <c r="E23" s="2">
        <v>195400</v>
      </c>
      <c r="F23" s="67">
        <v>95000</v>
      </c>
      <c r="G23" s="2">
        <v>100200</v>
      </c>
      <c r="H23" s="25"/>
    </row>
    <row r="24" spans="1:8">
      <c r="A24" s="38" t="s">
        <v>25</v>
      </c>
      <c r="B24" s="2">
        <v>2009290</v>
      </c>
      <c r="C24" s="2">
        <v>675620</v>
      </c>
      <c r="D24" s="2">
        <v>199000</v>
      </c>
      <c r="E24" s="2">
        <v>200060</v>
      </c>
      <c r="F24" s="67">
        <v>90500</v>
      </c>
      <c r="G24" s="2">
        <v>98300</v>
      </c>
      <c r="H24" s="25"/>
    </row>
    <row r="25" spans="1:8" ht="14.25" thickBot="1">
      <c r="A25" s="42" t="s">
        <v>26</v>
      </c>
      <c r="B25" s="49">
        <v>1035000</v>
      </c>
      <c r="C25" s="49">
        <v>635780</v>
      </c>
      <c r="D25" s="49">
        <v>281200</v>
      </c>
      <c r="E25" s="49">
        <v>98500</v>
      </c>
      <c r="F25" s="68">
        <v>131200</v>
      </c>
      <c r="G25" s="49">
        <v>121000</v>
      </c>
      <c r="H25" s="25"/>
    </row>
    <row r="26" spans="1:8">
      <c r="A26" s="48" t="s">
        <v>27</v>
      </c>
      <c r="B26" s="41">
        <f>SUM(B20:B25)</f>
        <v>7145280</v>
      </c>
      <c r="C26" s="41">
        <f t="shared" ref="C26" si="12">SUM(C20:C25)</f>
        <v>3643520</v>
      </c>
      <c r="D26" s="41">
        <f t="shared" ref="D26" si="13">SUM(D20:D25)</f>
        <v>1127400</v>
      </c>
      <c r="E26" s="41">
        <f t="shared" ref="E26" si="14">SUM(E20:E25)</f>
        <v>957920</v>
      </c>
      <c r="F26" s="63">
        <f t="shared" ref="F26" si="15">SUM(F20:F25)</f>
        <v>613400</v>
      </c>
      <c r="G26" s="41">
        <f t="shared" ref="G26" si="16">SUM(G20:G25)</f>
        <v>601900</v>
      </c>
    </row>
    <row r="27" spans="1:8" ht="14.25" thickBot="1">
      <c r="A27" s="50" t="s">
        <v>28</v>
      </c>
      <c r="B27" s="46">
        <f>AVERAGE(B20:B25)</f>
        <v>1190880</v>
      </c>
      <c r="C27" s="46">
        <f t="shared" ref="C27:G27" si="17">AVERAGE(C20:C25)</f>
        <v>607253.33333333337</v>
      </c>
      <c r="D27" s="46">
        <f t="shared" si="17"/>
        <v>187900</v>
      </c>
      <c r="E27" s="46">
        <f t="shared" si="17"/>
        <v>159653.33333333334</v>
      </c>
      <c r="F27" s="64">
        <f t="shared" si="17"/>
        <v>102233.33333333333</v>
      </c>
      <c r="G27" s="46">
        <f t="shared" si="17"/>
        <v>100316.66666666667</v>
      </c>
    </row>
    <row r="28" spans="1:8" ht="14.25" thickTop="1">
      <c r="A28" s="48" t="s">
        <v>29</v>
      </c>
      <c r="B28" s="44">
        <v>5750000</v>
      </c>
      <c r="C28" s="44">
        <v>3640000</v>
      </c>
      <c r="D28" s="44">
        <v>1125000</v>
      </c>
      <c r="E28" s="44">
        <v>960000</v>
      </c>
      <c r="F28" s="65">
        <v>610000</v>
      </c>
      <c r="G28" s="44">
        <v>600000</v>
      </c>
    </row>
    <row r="29" spans="1:8">
      <c r="A29" s="38" t="s">
        <v>30</v>
      </c>
      <c r="B29" s="1">
        <f>B26-B28</f>
        <v>1395280</v>
      </c>
      <c r="C29" s="1">
        <f t="shared" ref="C29" si="18">C26-C28</f>
        <v>3520</v>
      </c>
      <c r="D29" s="1">
        <f t="shared" ref="D29" si="19">D26-D28</f>
        <v>2400</v>
      </c>
      <c r="E29" s="1">
        <f t="shared" ref="E29" si="20">E26-E28</f>
        <v>-2080</v>
      </c>
      <c r="F29" s="61">
        <f t="shared" ref="F29" si="21">F26-F28</f>
        <v>3400</v>
      </c>
      <c r="G29" s="1">
        <f t="shared" ref="G29" si="22">G26-G28</f>
        <v>1900</v>
      </c>
    </row>
    <row r="30" spans="1:8">
      <c r="A30" s="38" t="s">
        <v>31</v>
      </c>
      <c r="B30" s="47">
        <f>B26/B28</f>
        <v>1.2426573913043479</v>
      </c>
      <c r="C30" s="47">
        <f t="shared" ref="C30:G30" si="23">C26/C28</f>
        <v>1.000967032967033</v>
      </c>
      <c r="D30" s="47">
        <f t="shared" si="23"/>
        <v>1.0021333333333333</v>
      </c>
      <c r="E30" s="47">
        <f t="shared" si="23"/>
        <v>0.99783333333333335</v>
      </c>
      <c r="F30" s="66">
        <f t="shared" si="23"/>
        <v>1.0055737704918033</v>
      </c>
      <c r="G30" s="47">
        <f t="shared" si="23"/>
        <v>1.0031666666666668</v>
      </c>
    </row>
    <row r="33" spans="1:8">
      <c r="A33" s="70" t="s">
        <v>35</v>
      </c>
      <c r="B33" s="70"/>
      <c r="C33" s="70"/>
      <c r="D33" s="70"/>
      <c r="E33" s="70"/>
      <c r="F33" s="70"/>
      <c r="G33" s="70"/>
    </row>
    <row r="35" spans="1:8">
      <c r="A35" s="39"/>
      <c r="B35" s="38" t="s">
        <v>18</v>
      </c>
      <c r="C35" s="38" t="s">
        <v>19</v>
      </c>
      <c r="D35" s="38" t="s">
        <v>16</v>
      </c>
      <c r="E35" s="38" t="s">
        <v>17</v>
      </c>
      <c r="F35" s="51" t="s">
        <v>32</v>
      </c>
      <c r="G35" s="38" t="s">
        <v>20</v>
      </c>
    </row>
    <row r="36" spans="1:8">
      <c r="A36" s="38" t="s">
        <v>21</v>
      </c>
      <c r="B36" s="2">
        <v>863350</v>
      </c>
      <c r="C36" s="2">
        <v>555360</v>
      </c>
      <c r="D36" s="2">
        <v>233500</v>
      </c>
      <c r="E36" s="2">
        <v>215400</v>
      </c>
      <c r="F36" s="67">
        <v>115000</v>
      </c>
      <c r="G36" s="2">
        <v>99600</v>
      </c>
      <c r="H36" s="25"/>
    </row>
    <row r="37" spans="1:8">
      <c r="A37" s="38" t="s">
        <v>22</v>
      </c>
      <c r="B37" s="2">
        <v>919290</v>
      </c>
      <c r="C37" s="2">
        <v>585620</v>
      </c>
      <c r="D37" s="2">
        <v>119000</v>
      </c>
      <c r="E37" s="2">
        <v>190060</v>
      </c>
      <c r="F37" s="67">
        <v>81500</v>
      </c>
      <c r="G37" s="2">
        <v>79200</v>
      </c>
      <c r="H37" s="25"/>
    </row>
    <row r="38" spans="1:8">
      <c r="A38" s="38" t="s">
        <v>23</v>
      </c>
      <c r="B38" s="2">
        <v>995000</v>
      </c>
      <c r="C38" s="2">
        <v>575780</v>
      </c>
      <c r="D38" s="2">
        <v>201200</v>
      </c>
      <c r="E38" s="2">
        <v>79500</v>
      </c>
      <c r="F38" s="67">
        <v>121200</v>
      </c>
      <c r="G38" s="2">
        <v>115600</v>
      </c>
      <c r="H38" s="25"/>
    </row>
    <row r="39" spans="1:8">
      <c r="A39" s="38" t="s">
        <v>24</v>
      </c>
      <c r="B39" s="2">
        <v>963350</v>
      </c>
      <c r="C39" s="2">
        <v>665360</v>
      </c>
      <c r="D39" s="2">
        <v>133500</v>
      </c>
      <c r="E39" s="2">
        <v>205400</v>
      </c>
      <c r="F39" s="67">
        <v>96000</v>
      </c>
      <c r="G39" s="2">
        <v>110200</v>
      </c>
      <c r="H39" s="25"/>
    </row>
    <row r="40" spans="1:8">
      <c r="A40" s="38" t="s">
        <v>25</v>
      </c>
      <c r="B40" s="2">
        <v>1019290</v>
      </c>
      <c r="C40" s="2">
        <v>685620</v>
      </c>
      <c r="D40" s="2">
        <v>209000</v>
      </c>
      <c r="E40" s="2">
        <v>210060</v>
      </c>
      <c r="F40" s="67">
        <v>90500</v>
      </c>
      <c r="G40" s="2">
        <v>99000</v>
      </c>
      <c r="H40" s="25"/>
    </row>
    <row r="41" spans="1:8" ht="14.25" thickBot="1">
      <c r="A41" s="42" t="s">
        <v>26</v>
      </c>
      <c r="B41" s="49">
        <v>1035000</v>
      </c>
      <c r="C41" s="49">
        <v>645780</v>
      </c>
      <c r="D41" s="49">
        <v>291200</v>
      </c>
      <c r="E41" s="49">
        <v>99500</v>
      </c>
      <c r="F41" s="68">
        <v>141200</v>
      </c>
      <c r="G41" s="49">
        <v>131000</v>
      </c>
      <c r="H41" s="25"/>
    </row>
    <row r="42" spans="1:8">
      <c r="A42" s="48" t="s">
        <v>27</v>
      </c>
      <c r="B42" s="41">
        <f>SUM(B36:B41)</f>
        <v>5795280</v>
      </c>
      <c r="C42" s="41">
        <f t="shared" ref="C42" si="24">SUM(C36:C41)</f>
        <v>3713520</v>
      </c>
      <c r="D42" s="41">
        <f t="shared" ref="D42" si="25">SUM(D36:D41)</f>
        <v>1187400</v>
      </c>
      <c r="E42" s="41">
        <f t="shared" ref="E42" si="26">SUM(E36:E41)</f>
        <v>999920</v>
      </c>
      <c r="F42" s="63">
        <f t="shared" ref="F42" si="27">SUM(F36:F41)</f>
        <v>645400</v>
      </c>
      <c r="G42" s="41">
        <f t="shared" ref="G42" si="28">SUM(G36:G41)</f>
        <v>634600</v>
      </c>
    </row>
    <row r="43" spans="1:8" ht="14.25" thickBot="1">
      <c r="A43" s="50" t="s">
        <v>28</v>
      </c>
      <c r="B43" s="46">
        <f>AVERAGE(B36:B41)</f>
        <v>965880</v>
      </c>
      <c r="C43" s="46">
        <f t="shared" ref="C43:G43" si="29">AVERAGE(C36:C41)</f>
        <v>618920</v>
      </c>
      <c r="D43" s="46">
        <f t="shared" si="29"/>
        <v>197900</v>
      </c>
      <c r="E43" s="46">
        <f t="shared" si="29"/>
        <v>166653.33333333334</v>
      </c>
      <c r="F43" s="64">
        <f t="shared" si="29"/>
        <v>107566.66666666667</v>
      </c>
      <c r="G43" s="46">
        <f t="shared" si="29"/>
        <v>105766.66666666667</v>
      </c>
    </row>
    <row r="44" spans="1:8" ht="14.25" thickTop="1">
      <c r="A44" s="48" t="s">
        <v>29</v>
      </c>
      <c r="B44" s="44">
        <v>5800000</v>
      </c>
      <c r="C44" s="44">
        <v>3640000</v>
      </c>
      <c r="D44" s="44">
        <v>1125000</v>
      </c>
      <c r="E44" s="44">
        <v>1000000</v>
      </c>
      <c r="F44" s="65">
        <v>610000</v>
      </c>
      <c r="G44" s="44">
        <v>600000</v>
      </c>
    </row>
    <row r="45" spans="1:8">
      <c r="A45" s="38" t="s">
        <v>30</v>
      </c>
      <c r="B45" s="1">
        <f>B42-B44</f>
        <v>-4720</v>
      </c>
      <c r="C45" s="1">
        <f t="shared" ref="C45" si="30">C42-C44</f>
        <v>73520</v>
      </c>
      <c r="D45" s="1">
        <f t="shared" ref="D45" si="31">D42-D44</f>
        <v>62400</v>
      </c>
      <c r="E45" s="1">
        <f t="shared" ref="E45" si="32">E42-E44</f>
        <v>-80</v>
      </c>
      <c r="F45" s="61">
        <f t="shared" ref="F45" si="33">F42-F44</f>
        <v>35400</v>
      </c>
      <c r="G45" s="1">
        <f t="shared" ref="G45" si="34">G42-G44</f>
        <v>34600</v>
      </c>
    </row>
    <row r="46" spans="1:8">
      <c r="A46" s="38" t="s">
        <v>31</v>
      </c>
      <c r="B46" s="47">
        <f>B42/B44</f>
        <v>0.99918620689655169</v>
      </c>
      <c r="C46" s="47">
        <f t="shared" ref="C46:G46" si="35">C42/C44</f>
        <v>1.0201978021978022</v>
      </c>
      <c r="D46" s="47">
        <f t="shared" si="35"/>
        <v>1.0554666666666668</v>
      </c>
      <c r="E46" s="47">
        <f t="shared" si="35"/>
        <v>0.99992000000000003</v>
      </c>
      <c r="F46" s="66">
        <f t="shared" si="35"/>
        <v>1.0580327868852459</v>
      </c>
      <c r="G46" s="47">
        <f t="shared" si="35"/>
        <v>1.0576666666666668</v>
      </c>
    </row>
    <row r="49" spans="1:8">
      <c r="A49" s="70" t="s">
        <v>36</v>
      </c>
      <c r="B49" s="70"/>
      <c r="C49" s="70"/>
      <c r="D49" s="70"/>
      <c r="E49" s="70"/>
      <c r="F49" s="70"/>
      <c r="G49" s="70"/>
    </row>
    <row r="51" spans="1:8">
      <c r="A51" s="39"/>
      <c r="B51" s="38" t="s">
        <v>18</v>
      </c>
      <c r="C51" s="38" t="s">
        <v>19</v>
      </c>
      <c r="D51" s="38" t="s">
        <v>16</v>
      </c>
      <c r="E51" s="38" t="s">
        <v>17</v>
      </c>
      <c r="F51" s="51" t="s">
        <v>32</v>
      </c>
      <c r="G51" s="38" t="s">
        <v>20</v>
      </c>
    </row>
    <row r="52" spans="1:8">
      <c r="A52" s="38" t="s">
        <v>21</v>
      </c>
      <c r="B52" s="2">
        <v>853350</v>
      </c>
      <c r="C52" s="2">
        <v>545360</v>
      </c>
      <c r="D52" s="2">
        <v>223500</v>
      </c>
      <c r="E52" s="2">
        <v>205400</v>
      </c>
      <c r="F52" s="67">
        <v>105000</v>
      </c>
      <c r="G52" s="2">
        <v>98600</v>
      </c>
      <c r="H52" s="25"/>
    </row>
    <row r="53" spans="1:8">
      <c r="A53" s="38" t="s">
        <v>22</v>
      </c>
      <c r="B53" s="2">
        <v>909290</v>
      </c>
      <c r="C53" s="2">
        <v>575620</v>
      </c>
      <c r="D53" s="2">
        <v>109000</v>
      </c>
      <c r="E53" s="2">
        <v>180060</v>
      </c>
      <c r="F53" s="67">
        <v>80500</v>
      </c>
      <c r="G53" s="2">
        <v>78200</v>
      </c>
      <c r="H53" s="25"/>
    </row>
    <row r="54" spans="1:8">
      <c r="A54" s="38" t="s">
        <v>23</v>
      </c>
      <c r="B54" s="2">
        <v>985000</v>
      </c>
      <c r="C54" s="2">
        <v>565780</v>
      </c>
      <c r="D54" s="2">
        <v>191200</v>
      </c>
      <c r="E54" s="2">
        <v>78500</v>
      </c>
      <c r="F54" s="67">
        <v>111200</v>
      </c>
      <c r="G54" s="2">
        <v>105600</v>
      </c>
      <c r="H54" s="25"/>
    </row>
    <row r="55" spans="1:8">
      <c r="A55" s="38" t="s">
        <v>24</v>
      </c>
      <c r="B55" s="2">
        <v>953350</v>
      </c>
      <c r="C55" s="2">
        <v>645360</v>
      </c>
      <c r="D55" s="2">
        <v>123500</v>
      </c>
      <c r="E55" s="2">
        <v>195400</v>
      </c>
      <c r="F55" s="67">
        <v>95000</v>
      </c>
      <c r="G55" s="2">
        <v>100200</v>
      </c>
      <c r="H55" s="25"/>
    </row>
    <row r="56" spans="1:8">
      <c r="A56" s="38" t="s">
        <v>25</v>
      </c>
      <c r="B56" s="2">
        <v>1009290</v>
      </c>
      <c r="C56" s="2">
        <v>675620</v>
      </c>
      <c r="D56" s="2">
        <v>199000</v>
      </c>
      <c r="E56" s="2">
        <v>200060</v>
      </c>
      <c r="F56" s="67">
        <v>90500</v>
      </c>
      <c r="G56" s="2">
        <v>98300</v>
      </c>
      <c r="H56" s="25"/>
    </row>
    <row r="57" spans="1:8" ht="14.25" thickBot="1">
      <c r="A57" s="42" t="s">
        <v>26</v>
      </c>
      <c r="B57" s="49">
        <v>1035000</v>
      </c>
      <c r="C57" s="49">
        <v>635780</v>
      </c>
      <c r="D57" s="49">
        <v>281200</v>
      </c>
      <c r="E57" s="49">
        <v>98500</v>
      </c>
      <c r="F57" s="68">
        <v>131200</v>
      </c>
      <c r="G57" s="49">
        <v>121000</v>
      </c>
      <c r="H57" s="25"/>
    </row>
    <row r="58" spans="1:8">
      <c r="A58" s="48" t="s">
        <v>27</v>
      </c>
      <c r="B58" s="41">
        <f>SUM(B52:B57)</f>
        <v>5745280</v>
      </c>
      <c r="C58" s="41">
        <f t="shared" ref="C58" si="36">SUM(C52:C57)</f>
        <v>3643520</v>
      </c>
      <c r="D58" s="41">
        <f t="shared" ref="D58" si="37">SUM(D52:D57)</f>
        <v>1127400</v>
      </c>
      <c r="E58" s="41">
        <f t="shared" ref="E58" si="38">SUM(E52:E57)</f>
        <v>957920</v>
      </c>
      <c r="F58" s="63">
        <f t="shared" ref="F58" si="39">SUM(F52:F57)</f>
        <v>613400</v>
      </c>
      <c r="G58" s="41">
        <f t="shared" ref="G58" si="40">SUM(G52:G57)</f>
        <v>601900</v>
      </c>
    </row>
    <row r="59" spans="1:8" ht="14.25" thickBot="1">
      <c r="A59" s="50" t="s">
        <v>28</v>
      </c>
      <c r="B59" s="46">
        <f>AVERAGE(B52:B57)</f>
        <v>957546.66666666663</v>
      </c>
      <c r="C59" s="46">
        <f t="shared" ref="C59:G59" si="41">AVERAGE(C52:C57)</f>
        <v>607253.33333333337</v>
      </c>
      <c r="D59" s="46">
        <f t="shared" si="41"/>
        <v>187900</v>
      </c>
      <c r="E59" s="46">
        <f t="shared" si="41"/>
        <v>159653.33333333334</v>
      </c>
      <c r="F59" s="64">
        <f t="shared" si="41"/>
        <v>102233.33333333333</v>
      </c>
      <c r="G59" s="46">
        <f t="shared" si="41"/>
        <v>100316.66666666667</v>
      </c>
    </row>
    <row r="60" spans="1:8" ht="14.25" thickTop="1">
      <c r="A60" s="48" t="s">
        <v>29</v>
      </c>
      <c r="B60" s="44">
        <v>5750000</v>
      </c>
      <c r="C60" s="44">
        <v>3640000</v>
      </c>
      <c r="D60" s="44">
        <v>1125000</v>
      </c>
      <c r="E60" s="44">
        <v>960000</v>
      </c>
      <c r="F60" s="65">
        <v>610000</v>
      </c>
      <c r="G60" s="44">
        <v>600000</v>
      </c>
    </row>
    <row r="61" spans="1:8">
      <c r="A61" s="38" t="s">
        <v>30</v>
      </c>
      <c r="B61" s="1">
        <f>B58-B60</f>
        <v>-4720</v>
      </c>
      <c r="C61" s="1">
        <f t="shared" ref="C61" si="42">C58-C60</f>
        <v>3520</v>
      </c>
      <c r="D61" s="1">
        <f t="shared" ref="D61" si="43">D58-D60</f>
        <v>2400</v>
      </c>
      <c r="E61" s="1">
        <f t="shared" ref="E61" si="44">E58-E60</f>
        <v>-2080</v>
      </c>
      <c r="F61" s="61">
        <f t="shared" ref="F61" si="45">F58-F60</f>
        <v>3400</v>
      </c>
      <c r="G61" s="1">
        <f t="shared" ref="G61" si="46">G58-G60</f>
        <v>1900</v>
      </c>
    </row>
    <row r="62" spans="1:8">
      <c r="A62" s="38" t="s">
        <v>31</v>
      </c>
      <c r="B62" s="47">
        <f>B58/B60</f>
        <v>0.99917913043478257</v>
      </c>
      <c r="C62" s="47">
        <f t="shared" ref="C62:G62" si="47">C58/C60</f>
        <v>1.000967032967033</v>
      </c>
      <c r="D62" s="47">
        <f t="shared" si="47"/>
        <v>1.0021333333333333</v>
      </c>
      <c r="E62" s="47">
        <f t="shared" si="47"/>
        <v>0.99783333333333335</v>
      </c>
      <c r="F62" s="66">
        <f t="shared" si="47"/>
        <v>1.0055737704918033</v>
      </c>
      <c r="G62" s="47">
        <f t="shared" si="47"/>
        <v>1.0031666666666668</v>
      </c>
    </row>
    <row r="64" spans="1:8" ht="15.75" customHeight="1">
      <c r="A64" s="70" t="s">
        <v>37</v>
      </c>
      <c r="B64" s="70"/>
      <c r="C64" s="70"/>
      <c r="D64" s="70"/>
      <c r="E64" s="70"/>
      <c r="F64" s="70"/>
      <c r="G64" s="70"/>
    </row>
    <row r="65" spans="1:7" ht="15.75" customHeight="1"/>
    <row r="66" spans="1:7">
      <c r="A66" s="32"/>
      <c r="B66" s="33" t="s">
        <v>6</v>
      </c>
      <c r="C66" s="34" t="s">
        <v>7</v>
      </c>
      <c r="D66" s="34" t="s">
        <v>8</v>
      </c>
      <c r="E66" s="34" t="s">
        <v>9</v>
      </c>
      <c r="F66" s="51" t="s">
        <v>32</v>
      </c>
      <c r="G66" s="35" t="s">
        <v>10</v>
      </c>
    </row>
    <row r="67" spans="1:7" ht="15.75" customHeight="1">
      <c r="A67" s="26" t="s">
        <v>3</v>
      </c>
      <c r="B67" s="11">
        <v>701350</v>
      </c>
      <c r="C67" s="9">
        <v>645360</v>
      </c>
      <c r="D67" s="9">
        <v>223500</v>
      </c>
      <c r="E67" s="9">
        <v>175400</v>
      </c>
      <c r="F67" s="53">
        <v>96000</v>
      </c>
      <c r="G67" s="10">
        <v>125400</v>
      </c>
    </row>
    <row r="68" spans="1:7" ht="15.75" customHeight="1">
      <c r="A68" s="27" t="s">
        <v>4</v>
      </c>
      <c r="B68" s="12">
        <v>692960</v>
      </c>
      <c r="C68" s="3">
        <v>457620</v>
      </c>
      <c r="D68" s="3">
        <v>120080</v>
      </c>
      <c r="E68" s="3">
        <v>170060</v>
      </c>
      <c r="F68" s="54">
        <v>90080</v>
      </c>
      <c r="G68" s="4">
        <v>98700</v>
      </c>
    </row>
    <row r="69" spans="1:7" ht="15.75" customHeight="1">
      <c r="A69" s="27" t="s">
        <v>5</v>
      </c>
      <c r="B69" s="12">
        <v>892350</v>
      </c>
      <c r="C69" s="3">
        <v>565780</v>
      </c>
      <c r="D69" s="3">
        <v>121200</v>
      </c>
      <c r="E69" s="3">
        <v>68500</v>
      </c>
      <c r="F69" s="54">
        <v>101200</v>
      </c>
      <c r="G69" s="4">
        <v>105000</v>
      </c>
    </row>
    <row r="70" spans="1:7" ht="15.75" customHeight="1">
      <c r="A70" s="27" t="s">
        <v>0</v>
      </c>
      <c r="B70" s="12">
        <v>913350</v>
      </c>
      <c r="C70" s="3">
        <v>545360</v>
      </c>
      <c r="D70" s="3">
        <v>223500</v>
      </c>
      <c r="E70" s="3">
        <v>185400</v>
      </c>
      <c r="F70" s="54">
        <v>95000</v>
      </c>
      <c r="G70" s="4">
        <v>123000</v>
      </c>
    </row>
    <row r="71" spans="1:7" ht="15.75" customHeight="1">
      <c r="A71" s="27" t="s">
        <v>1</v>
      </c>
      <c r="B71" s="12">
        <v>892960</v>
      </c>
      <c r="C71" s="3">
        <v>527620</v>
      </c>
      <c r="D71" s="3">
        <v>190080</v>
      </c>
      <c r="E71" s="3">
        <v>190060</v>
      </c>
      <c r="F71" s="54">
        <v>100080</v>
      </c>
      <c r="G71" s="4">
        <v>98000</v>
      </c>
    </row>
    <row r="72" spans="1:7" ht="15.75" customHeight="1">
      <c r="A72" s="28" t="s">
        <v>2</v>
      </c>
      <c r="B72" s="15">
        <v>922350</v>
      </c>
      <c r="C72" s="16">
        <v>645780</v>
      </c>
      <c r="D72" s="16">
        <v>181200</v>
      </c>
      <c r="E72" s="16">
        <v>78500</v>
      </c>
      <c r="F72" s="55">
        <v>131200</v>
      </c>
      <c r="G72" s="17">
        <v>124500</v>
      </c>
    </row>
    <row r="73" spans="1:7" ht="15.75" customHeight="1">
      <c r="A73" s="29" t="s">
        <v>11</v>
      </c>
      <c r="B73" s="18">
        <f>SUM(B67:B72)</f>
        <v>5015320</v>
      </c>
      <c r="C73" s="18">
        <f t="shared" ref="C73:G73" si="48">SUM(C67:C72)</f>
        <v>3387520</v>
      </c>
      <c r="D73" s="18">
        <f t="shared" si="48"/>
        <v>1059560</v>
      </c>
      <c r="E73" s="18">
        <f t="shared" si="48"/>
        <v>867920</v>
      </c>
      <c r="F73" s="56">
        <f t="shared" si="48"/>
        <v>613560</v>
      </c>
      <c r="G73" s="69">
        <f t="shared" si="48"/>
        <v>674600</v>
      </c>
    </row>
    <row r="74" spans="1:7" ht="15.75" customHeight="1" thickBot="1">
      <c r="A74" s="30" t="s">
        <v>12</v>
      </c>
      <c r="B74" s="22">
        <f>AVERAGE(B67:B72)</f>
        <v>835886.66666666663</v>
      </c>
      <c r="C74" s="23">
        <f t="shared" ref="C74:G74" si="49">AVERAGE(C67:C72)</f>
        <v>564586.66666666663</v>
      </c>
      <c r="D74" s="23">
        <f t="shared" si="49"/>
        <v>176593.33333333334</v>
      </c>
      <c r="E74" s="23">
        <f t="shared" si="49"/>
        <v>144653.33333333334</v>
      </c>
      <c r="F74" s="57">
        <f t="shared" si="49"/>
        <v>102260</v>
      </c>
      <c r="G74" s="24">
        <f t="shared" si="49"/>
        <v>112433.33333333333</v>
      </c>
    </row>
    <row r="75" spans="1:7" ht="15.75" customHeight="1" thickTop="1">
      <c r="A75" s="26" t="s">
        <v>15</v>
      </c>
      <c r="B75" s="19">
        <v>2725000</v>
      </c>
      <c r="C75" s="20">
        <v>1710000</v>
      </c>
      <c r="D75" s="20">
        <v>600000</v>
      </c>
      <c r="E75" s="20">
        <v>450000</v>
      </c>
      <c r="F75" s="58">
        <v>330000</v>
      </c>
      <c r="G75" s="21">
        <v>340000</v>
      </c>
    </row>
    <row r="76" spans="1:7" ht="15.75" customHeight="1">
      <c r="A76" s="27" t="s">
        <v>13</v>
      </c>
      <c r="B76" s="13">
        <f>B73-B75</f>
        <v>2290320</v>
      </c>
      <c r="C76" s="5">
        <f t="shared" ref="C76:G76" si="50">C73-C75</f>
        <v>1677520</v>
      </c>
      <c r="D76" s="5">
        <f t="shared" si="50"/>
        <v>459560</v>
      </c>
      <c r="E76" s="5">
        <f t="shared" si="50"/>
        <v>417920</v>
      </c>
      <c r="F76" s="59">
        <f t="shared" si="50"/>
        <v>283560</v>
      </c>
      <c r="G76" s="6">
        <f t="shared" si="50"/>
        <v>334600</v>
      </c>
    </row>
    <row r="77" spans="1:7" ht="15.75" customHeight="1">
      <c r="A77" s="31" t="s">
        <v>14</v>
      </c>
      <c r="B77" s="14">
        <f>B73/B75</f>
        <v>1.8404844036697248</v>
      </c>
      <c r="C77" s="7">
        <f t="shared" ref="C77:G77" si="51">C73/C75</f>
        <v>1.9810058479532164</v>
      </c>
      <c r="D77" s="7">
        <f t="shared" si="51"/>
        <v>1.7659333333333334</v>
      </c>
      <c r="E77" s="7">
        <f t="shared" si="51"/>
        <v>1.928711111111111</v>
      </c>
      <c r="F77" s="60">
        <f t="shared" si="51"/>
        <v>1.8592727272727272</v>
      </c>
      <c r="G77" s="8">
        <f t="shared" si="51"/>
        <v>1.9841176470588235</v>
      </c>
    </row>
    <row r="80" spans="1:7">
      <c r="A80" s="70" t="s">
        <v>38</v>
      </c>
      <c r="B80" s="70"/>
      <c r="C80" s="70"/>
      <c r="D80" s="70"/>
      <c r="E80" s="70"/>
      <c r="F80" s="70"/>
      <c r="G80" s="70"/>
    </row>
    <row r="82" spans="1:7">
      <c r="A82" s="36"/>
      <c r="B82" s="38" t="s">
        <v>6</v>
      </c>
      <c r="C82" s="38" t="s">
        <v>7</v>
      </c>
      <c r="D82" s="38" t="s">
        <v>8</v>
      </c>
      <c r="E82" s="38" t="s">
        <v>9</v>
      </c>
      <c r="F82" s="51" t="s">
        <v>32</v>
      </c>
      <c r="G82" s="38" t="s">
        <v>10</v>
      </c>
    </row>
    <row r="83" spans="1:7">
      <c r="A83" s="38" t="s">
        <v>3</v>
      </c>
      <c r="B83" s="1">
        <v>792960</v>
      </c>
      <c r="C83" s="1">
        <v>405360</v>
      </c>
      <c r="D83" s="1">
        <v>253500</v>
      </c>
      <c r="E83" s="1">
        <v>190000</v>
      </c>
      <c r="F83" s="61">
        <v>106000</v>
      </c>
      <c r="G83" s="1">
        <v>96500</v>
      </c>
    </row>
    <row r="84" spans="1:7">
      <c r="A84" s="38" t="s">
        <v>4</v>
      </c>
      <c r="B84" s="1">
        <v>445620</v>
      </c>
      <c r="C84" s="1">
        <v>789960</v>
      </c>
      <c r="D84" s="1">
        <v>115080</v>
      </c>
      <c r="E84" s="1">
        <v>165060</v>
      </c>
      <c r="F84" s="61">
        <v>90080</v>
      </c>
      <c r="G84" s="1">
        <v>87200</v>
      </c>
    </row>
    <row r="85" spans="1:7">
      <c r="A85" s="38" t="s">
        <v>5</v>
      </c>
      <c r="B85" s="1">
        <v>850350</v>
      </c>
      <c r="C85" s="1">
        <v>675780</v>
      </c>
      <c r="D85" s="1">
        <v>145200</v>
      </c>
      <c r="E85" s="1">
        <v>125500</v>
      </c>
      <c r="F85" s="61">
        <v>91200</v>
      </c>
      <c r="G85" s="1">
        <v>90010</v>
      </c>
    </row>
    <row r="86" spans="1:7">
      <c r="A86" s="38" t="s">
        <v>0</v>
      </c>
      <c r="B86" s="1">
        <v>815450</v>
      </c>
      <c r="C86" s="1">
        <v>455360</v>
      </c>
      <c r="D86" s="1">
        <v>253500</v>
      </c>
      <c r="E86" s="1">
        <v>180000</v>
      </c>
      <c r="F86" s="61">
        <v>96000</v>
      </c>
      <c r="G86" s="1">
        <v>102000</v>
      </c>
    </row>
    <row r="87" spans="1:7">
      <c r="A87" s="38" t="s">
        <v>1</v>
      </c>
      <c r="B87" s="1">
        <v>545620</v>
      </c>
      <c r="C87" s="1">
        <v>889960</v>
      </c>
      <c r="D87" s="1">
        <v>185080</v>
      </c>
      <c r="E87" s="1">
        <v>175060</v>
      </c>
      <c r="F87" s="61">
        <v>100080</v>
      </c>
      <c r="G87" s="1">
        <v>123000</v>
      </c>
    </row>
    <row r="88" spans="1:7" ht="14.25" thickBot="1">
      <c r="A88" s="42" t="s">
        <v>2</v>
      </c>
      <c r="B88" s="43">
        <v>950350</v>
      </c>
      <c r="C88" s="43">
        <v>745780</v>
      </c>
      <c r="D88" s="43">
        <v>185200</v>
      </c>
      <c r="E88" s="43">
        <v>177500</v>
      </c>
      <c r="F88" s="62">
        <v>131200</v>
      </c>
      <c r="G88" s="43">
        <v>125000</v>
      </c>
    </row>
    <row r="89" spans="1:7">
      <c r="A89" s="40" t="s">
        <v>11</v>
      </c>
      <c r="B89" s="41">
        <f>SUM(B83:B88)</f>
        <v>4400350</v>
      </c>
      <c r="C89" s="41">
        <f t="shared" ref="C89:G89" si="52">SUM(C83:C88)</f>
        <v>3962200</v>
      </c>
      <c r="D89" s="41">
        <f t="shared" si="52"/>
        <v>1137560</v>
      </c>
      <c r="E89" s="41">
        <f t="shared" si="52"/>
        <v>1013120</v>
      </c>
      <c r="F89" s="63">
        <f t="shared" si="52"/>
        <v>614560</v>
      </c>
      <c r="G89" s="41">
        <f t="shared" si="52"/>
        <v>623710</v>
      </c>
    </row>
    <row r="90" spans="1:7" ht="14.25" thickBot="1">
      <c r="A90" s="45" t="s">
        <v>12</v>
      </c>
      <c r="B90" s="46">
        <f>AVERAGE(B83:B88)</f>
        <v>733391.66666666663</v>
      </c>
      <c r="C90" s="46">
        <f t="shared" ref="C90:G90" si="53">AVERAGE(C83:C88)</f>
        <v>660366.66666666663</v>
      </c>
      <c r="D90" s="46">
        <f t="shared" si="53"/>
        <v>189593.33333333334</v>
      </c>
      <c r="E90" s="46">
        <f t="shared" si="53"/>
        <v>168853.33333333334</v>
      </c>
      <c r="F90" s="64">
        <f t="shared" si="53"/>
        <v>102426.66666666667</v>
      </c>
      <c r="G90" s="46">
        <f t="shared" si="53"/>
        <v>103951.66666666667</v>
      </c>
    </row>
    <row r="91" spans="1:7" ht="14.25" thickTop="1">
      <c r="A91" s="40" t="s">
        <v>15</v>
      </c>
      <c r="B91" s="44">
        <v>4400000</v>
      </c>
      <c r="C91" s="44">
        <v>4000000</v>
      </c>
      <c r="D91" s="44">
        <v>1150000</v>
      </c>
      <c r="E91" s="44">
        <v>1015000</v>
      </c>
      <c r="F91" s="65">
        <v>610000</v>
      </c>
      <c r="G91" s="44">
        <v>625000</v>
      </c>
    </row>
    <row r="92" spans="1:7">
      <c r="A92" s="37" t="s">
        <v>13</v>
      </c>
      <c r="B92" s="1">
        <f>B89-B91</f>
        <v>350</v>
      </c>
      <c r="C92" s="1">
        <f t="shared" ref="C92:G92" si="54">C89-C91</f>
        <v>-37800</v>
      </c>
      <c r="D92" s="1">
        <f t="shared" si="54"/>
        <v>-12440</v>
      </c>
      <c r="E92" s="1">
        <f t="shared" si="54"/>
        <v>-1880</v>
      </c>
      <c r="F92" s="61">
        <f t="shared" si="54"/>
        <v>4560</v>
      </c>
      <c r="G92" s="1">
        <f t="shared" si="54"/>
        <v>-1290</v>
      </c>
    </row>
    <row r="93" spans="1:7">
      <c r="A93" s="37" t="s">
        <v>14</v>
      </c>
      <c r="B93" s="47">
        <f>B89/B91</f>
        <v>1.0000795454545455</v>
      </c>
      <c r="C93" s="47">
        <f t="shared" ref="C93:G93" si="55">C89/C91</f>
        <v>0.99055000000000004</v>
      </c>
      <c r="D93" s="47">
        <f t="shared" si="55"/>
        <v>0.98918260869565222</v>
      </c>
      <c r="E93" s="47">
        <f t="shared" si="55"/>
        <v>0.99814778325123155</v>
      </c>
      <c r="F93" s="66">
        <f t="shared" si="55"/>
        <v>1.0074754098360656</v>
      </c>
      <c r="G93" s="47">
        <f t="shared" si="55"/>
        <v>0.99793600000000005</v>
      </c>
    </row>
    <row r="96" spans="1:7">
      <c r="A96" s="70" t="s">
        <v>39</v>
      </c>
      <c r="B96" s="70"/>
      <c r="C96" s="70"/>
      <c r="D96" s="70"/>
      <c r="E96" s="70"/>
      <c r="F96" s="70"/>
      <c r="G96" s="70"/>
    </row>
    <row r="98" spans="1:8">
      <c r="A98" s="39"/>
      <c r="B98" s="38" t="s">
        <v>18</v>
      </c>
      <c r="C98" s="38" t="s">
        <v>19</v>
      </c>
      <c r="D98" s="38" t="s">
        <v>16</v>
      </c>
      <c r="E98" s="38" t="s">
        <v>17</v>
      </c>
      <c r="F98" s="51" t="s">
        <v>32</v>
      </c>
      <c r="G98" s="38" t="s">
        <v>20</v>
      </c>
    </row>
    <row r="99" spans="1:8">
      <c r="A99" s="38" t="s">
        <v>21</v>
      </c>
      <c r="B99" s="2">
        <v>854350</v>
      </c>
      <c r="C99" s="2">
        <v>546360</v>
      </c>
      <c r="D99" s="2">
        <v>224500</v>
      </c>
      <c r="E99" s="2">
        <v>205400</v>
      </c>
      <c r="F99" s="67">
        <v>115000</v>
      </c>
      <c r="G99" s="2">
        <v>98600</v>
      </c>
      <c r="H99" s="25"/>
    </row>
    <row r="100" spans="1:8">
      <c r="A100" s="38" t="s">
        <v>22</v>
      </c>
      <c r="B100" s="2">
        <v>910290</v>
      </c>
      <c r="C100" s="2">
        <v>576620</v>
      </c>
      <c r="D100" s="2">
        <v>119000</v>
      </c>
      <c r="E100" s="2">
        <v>181060</v>
      </c>
      <c r="F100" s="67">
        <v>80600</v>
      </c>
      <c r="G100" s="2">
        <v>88200</v>
      </c>
      <c r="H100" s="25"/>
    </row>
    <row r="101" spans="1:8">
      <c r="A101" s="38" t="s">
        <v>23</v>
      </c>
      <c r="B101" s="2">
        <v>986000</v>
      </c>
      <c r="C101" s="2">
        <v>566780</v>
      </c>
      <c r="D101" s="2">
        <v>192200</v>
      </c>
      <c r="E101" s="2">
        <v>79500</v>
      </c>
      <c r="F101" s="67">
        <v>111200</v>
      </c>
      <c r="G101" s="2">
        <v>115600</v>
      </c>
      <c r="H101" s="25"/>
    </row>
    <row r="102" spans="1:8">
      <c r="A102" s="38" t="s">
        <v>24</v>
      </c>
      <c r="B102" s="2">
        <v>954350</v>
      </c>
      <c r="C102" s="2">
        <v>646360</v>
      </c>
      <c r="D102" s="2">
        <v>124500</v>
      </c>
      <c r="E102" s="2">
        <v>195400</v>
      </c>
      <c r="F102" s="67">
        <v>95000</v>
      </c>
      <c r="G102" s="2">
        <v>100200</v>
      </c>
      <c r="H102" s="25"/>
    </row>
    <row r="103" spans="1:8">
      <c r="A103" s="38" t="s">
        <v>25</v>
      </c>
      <c r="B103" s="2">
        <v>1009290</v>
      </c>
      <c r="C103" s="2">
        <v>675620</v>
      </c>
      <c r="D103" s="2">
        <v>199000</v>
      </c>
      <c r="E103" s="2">
        <v>200060</v>
      </c>
      <c r="F103" s="67">
        <v>91500</v>
      </c>
      <c r="G103" s="2">
        <v>98300</v>
      </c>
      <c r="H103" s="25"/>
    </row>
    <row r="104" spans="1:8" ht="14.25" thickBot="1">
      <c r="A104" s="42" t="s">
        <v>26</v>
      </c>
      <c r="B104" s="49">
        <v>1035000</v>
      </c>
      <c r="C104" s="49">
        <v>635780</v>
      </c>
      <c r="D104" s="49">
        <v>282200</v>
      </c>
      <c r="E104" s="49">
        <v>98500</v>
      </c>
      <c r="F104" s="68">
        <v>131200</v>
      </c>
      <c r="G104" s="49">
        <v>121000</v>
      </c>
      <c r="H104" s="25"/>
    </row>
    <row r="105" spans="1:8">
      <c r="A105" s="48" t="s">
        <v>27</v>
      </c>
      <c r="B105" s="41">
        <f>SUM(B99:B104)</f>
        <v>5749280</v>
      </c>
      <c r="C105" s="41">
        <f t="shared" ref="C105:G105" si="56">SUM(C99:C104)</f>
        <v>3647520</v>
      </c>
      <c r="D105" s="41">
        <f t="shared" si="56"/>
        <v>1141400</v>
      </c>
      <c r="E105" s="41">
        <f t="shared" si="56"/>
        <v>959920</v>
      </c>
      <c r="F105" s="63">
        <f t="shared" si="56"/>
        <v>624500</v>
      </c>
      <c r="G105" s="41">
        <f t="shared" si="56"/>
        <v>621900</v>
      </c>
    </row>
    <row r="106" spans="1:8" ht="14.25" thickBot="1">
      <c r="A106" s="50" t="s">
        <v>28</v>
      </c>
      <c r="B106" s="46">
        <f>AVERAGE(B99:B104)</f>
        <v>958213.33333333337</v>
      </c>
      <c r="C106" s="46">
        <f t="shared" ref="C106:G106" si="57">AVERAGE(C99:C104)</f>
        <v>607920</v>
      </c>
      <c r="D106" s="46">
        <f t="shared" si="57"/>
        <v>190233.33333333334</v>
      </c>
      <c r="E106" s="46">
        <f t="shared" si="57"/>
        <v>159986.66666666666</v>
      </c>
      <c r="F106" s="64">
        <f t="shared" si="57"/>
        <v>104083.33333333333</v>
      </c>
      <c r="G106" s="46">
        <f t="shared" si="57"/>
        <v>103650</v>
      </c>
    </row>
    <row r="107" spans="1:8" ht="14.25" thickTop="1">
      <c r="A107" s="48" t="s">
        <v>29</v>
      </c>
      <c r="B107" s="44">
        <v>5750000</v>
      </c>
      <c r="C107" s="44">
        <v>3640000</v>
      </c>
      <c r="D107" s="44">
        <v>1125000</v>
      </c>
      <c r="E107" s="44">
        <v>960000</v>
      </c>
      <c r="F107" s="65">
        <v>610000</v>
      </c>
      <c r="G107" s="44">
        <v>600000</v>
      </c>
    </row>
    <row r="108" spans="1:8">
      <c r="A108" s="38" t="s">
        <v>30</v>
      </c>
      <c r="B108" s="1">
        <f>B105-B107</f>
        <v>-720</v>
      </c>
      <c r="C108" s="1">
        <f t="shared" ref="C108:G108" si="58">C105-C107</f>
        <v>7520</v>
      </c>
      <c r="D108" s="1">
        <f t="shared" si="58"/>
        <v>16400</v>
      </c>
      <c r="E108" s="1">
        <f t="shared" si="58"/>
        <v>-80</v>
      </c>
      <c r="F108" s="61">
        <f t="shared" si="58"/>
        <v>14500</v>
      </c>
      <c r="G108" s="1">
        <f t="shared" si="58"/>
        <v>21900</v>
      </c>
    </row>
    <row r="109" spans="1:8">
      <c r="A109" s="38" t="s">
        <v>31</v>
      </c>
      <c r="B109" s="47">
        <f>B105/B107</f>
        <v>0.99987478260869567</v>
      </c>
      <c r="C109" s="47">
        <f t="shared" ref="C109:G109" si="59">C105/C107</f>
        <v>1.0020659340659341</v>
      </c>
      <c r="D109" s="47">
        <f t="shared" si="59"/>
        <v>1.0145777777777778</v>
      </c>
      <c r="E109" s="47">
        <f t="shared" si="59"/>
        <v>0.99991666666666668</v>
      </c>
      <c r="F109" s="66">
        <f t="shared" si="59"/>
        <v>1.0237704918032786</v>
      </c>
      <c r="G109" s="47">
        <f t="shared" si="59"/>
        <v>1.0365</v>
      </c>
    </row>
  </sheetData>
  <mergeCells count="7">
    <mergeCell ref="A49:G49"/>
    <mergeCell ref="A64:G64"/>
    <mergeCell ref="A80:G80"/>
    <mergeCell ref="A96:G96"/>
    <mergeCell ref="A1:G1"/>
    <mergeCell ref="A17:G17"/>
    <mergeCell ref="A33:G33"/>
  </mergeCells>
  <phoneticPr fontId="1"/>
  <pageMargins left="0.7" right="0.7" top="0.75" bottom="0.75" header="0.3" footer="0.3"/>
  <pageSetup paperSize="9" orientation="portrait" r:id="rId1"/>
  <rowBreaks count="1" manualBreakCount="1">
    <brk id="4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cp:lastPrinted>2012-09-04T05:14:36Z</cp:lastPrinted>
  <dcterms:created xsi:type="dcterms:W3CDTF">2009-10-27T08:52:30Z</dcterms:created>
  <dcterms:modified xsi:type="dcterms:W3CDTF">2012-09-10T07:28:25Z</dcterms:modified>
</cp:coreProperties>
</file>