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480" yWindow="75" windowWidth="10755" windowHeight="5805" activeTab="1"/>
  </bookViews>
  <sheets>
    <sheet name="前" sheetId="5" r:id="rId1"/>
    <sheet name="後" sheetId="1" r:id="rId2"/>
  </sheets>
  <calcPr calcId="152511"/>
</workbook>
</file>

<file path=xl/calcChain.xml><?xml version="1.0" encoding="utf-8"?>
<calcChain xmlns="http://schemas.openxmlformats.org/spreadsheetml/2006/main">
  <c r="C12" i="5" l="1"/>
  <c r="B12" i="5"/>
  <c r="C11" i="5"/>
  <c r="C13" i="5" s="1"/>
  <c r="B11" i="5"/>
  <c r="B13" i="5" s="1"/>
  <c r="C9" i="5"/>
  <c r="B9" i="5"/>
  <c r="B8" i="1"/>
  <c r="C11" i="1"/>
  <c r="C12" i="1"/>
  <c r="B12" i="1"/>
  <c r="B11" i="1"/>
  <c r="C8" i="1"/>
  <c r="B7" i="1"/>
  <c r="C7" i="1"/>
  <c r="B13" i="1" l="1"/>
  <c r="C13" i="1"/>
  <c r="B9" i="1" l="1"/>
  <c r="C9" i="1"/>
</calcChain>
</file>

<file path=xl/sharedStrings.xml><?xml version="1.0" encoding="utf-8"?>
<sst xmlns="http://schemas.openxmlformats.org/spreadsheetml/2006/main" count="30" uniqueCount="15">
  <si>
    <t>借入可能金額</t>
    <rPh sb="0" eb="2">
      <t>カリイ</t>
    </rPh>
    <rPh sb="2" eb="4">
      <t>カノウ</t>
    </rPh>
    <rPh sb="4" eb="6">
      <t>キンガク</t>
    </rPh>
    <phoneticPr fontId="2"/>
  </si>
  <si>
    <t>返済期間（年）</t>
    <rPh sb="0" eb="2">
      <t>ヘンサイ</t>
    </rPh>
    <rPh sb="2" eb="4">
      <t>キカン</t>
    </rPh>
    <rPh sb="5" eb="6">
      <t>ネン</t>
    </rPh>
    <phoneticPr fontId="2"/>
  </si>
  <si>
    <t>返済額（月）</t>
    <rPh sb="0" eb="2">
      <t>ヘンサイ</t>
    </rPh>
    <rPh sb="2" eb="3">
      <t>ガク</t>
    </rPh>
    <rPh sb="4" eb="5">
      <t>ツキ</t>
    </rPh>
    <phoneticPr fontId="2"/>
  </si>
  <si>
    <t>ケース1</t>
    <phoneticPr fontId="2"/>
  </si>
  <si>
    <t>ボーナス返済（6ヶ月）</t>
    <rPh sb="4" eb="6">
      <t>ヘンサイ</t>
    </rPh>
    <rPh sb="9" eb="10">
      <t>ゲツ</t>
    </rPh>
    <phoneticPr fontId="2"/>
  </si>
  <si>
    <t>借入可能金額合計</t>
    <rPh sb="0" eb="2">
      <t>カリイレ</t>
    </rPh>
    <rPh sb="2" eb="4">
      <t>カノウ</t>
    </rPh>
    <rPh sb="4" eb="6">
      <t>キンガク</t>
    </rPh>
    <rPh sb="6" eb="8">
      <t>ゴウケイ</t>
    </rPh>
    <phoneticPr fontId="2"/>
  </si>
  <si>
    <t>金利（年）</t>
    <rPh sb="0" eb="2">
      <t>キンリ</t>
    </rPh>
    <rPh sb="3" eb="4">
      <t>ネン</t>
    </rPh>
    <phoneticPr fontId="2"/>
  </si>
  <si>
    <t>支払総額（月額分）</t>
    <rPh sb="0" eb="2">
      <t>シハラ</t>
    </rPh>
    <rPh sb="2" eb="4">
      <t>ソウガク</t>
    </rPh>
    <rPh sb="5" eb="7">
      <t>ゲツガク</t>
    </rPh>
    <rPh sb="7" eb="8">
      <t>ブン</t>
    </rPh>
    <phoneticPr fontId="2"/>
  </si>
  <si>
    <t>支払総額（ボーナス分）</t>
    <rPh sb="0" eb="2">
      <t>シハラ</t>
    </rPh>
    <rPh sb="2" eb="4">
      <t>ソウガク</t>
    </rPh>
    <rPh sb="9" eb="10">
      <t>ブン</t>
    </rPh>
    <phoneticPr fontId="2"/>
  </si>
  <si>
    <t>ケース2</t>
    <phoneticPr fontId="2"/>
  </si>
  <si>
    <t>ケース1</t>
    <phoneticPr fontId="2"/>
  </si>
  <si>
    <t>ケース2</t>
    <phoneticPr fontId="2"/>
  </si>
  <si>
    <t>借入可能金額（月額分）</t>
    <rPh sb="0" eb="2">
      <t>カリイレ</t>
    </rPh>
    <rPh sb="2" eb="4">
      <t>カノウ</t>
    </rPh>
    <rPh sb="4" eb="6">
      <t>キンガク</t>
    </rPh>
    <rPh sb="7" eb="9">
      <t>ゲツガク</t>
    </rPh>
    <rPh sb="9" eb="10">
      <t>ブン</t>
    </rPh>
    <phoneticPr fontId="2"/>
  </si>
  <si>
    <t>借入可能金額（ボーナス分）</t>
    <rPh sb="0" eb="2">
      <t>カリイレ</t>
    </rPh>
    <rPh sb="2" eb="4">
      <t>カノウ</t>
    </rPh>
    <rPh sb="4" eb="6">
      <t>キンガク</t>
    </rPh>
    <rPh sb="11" eb="12">
      <t>ブン</t>
    </rPh>
    <phoneticPr fontId="2"/>
  </si>
  <si>
    <t>返済総額</t>
    <rPh sb="0" eb="2">
      <t>ヘンサイ</t>
    </rPh>
    <rPh sb="2" eb="4">
      <t>ソウガク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</si>
</sst>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0" applyNumberFormat="1" applyFont="1" applyBorder="1">
      <alignment vertical="center"/>
    </xf>
    <xf numFmtId="10" fontId="4" fillId="0" borderId="1" xfId="0" applyNumberFormat="1" applyFont="1" applyBorder="1">
      <alignment vertical="center"/>
    </xf>
    <xf numFmtId="6" fontId="3" fillId="0" borderId="1" xfId="1" applyFont="1" applyBorder="1">
      <alignment vertical="center"/>
    </xf>
    <xf numFmtId="6" fontId="4" fillId="0" borderId="2" xfId="0" applyNumberFormat="1" applyFont="1" applyBorder="1">
      <alignment vertical="center"/>
    </xf>
    <xf numFmtId="6" fontId="3" fillId="0" borderId="2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6" fontId="3" fillId="0" borderId="3" xfId="1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3" borderId="5" xfId="0" applyFont="1" applyFill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2" sqref="B2:C5"/>
    </sheetView>
  </sheetViews>
  <sheetFormatPr defaultRowHeight="14.25" x14ac:dyDescent="0.15"/>
  <cols>
    <col min="1" max="1" width="26.5" style="1" bestFit="1" customWidth="1"/>
    <col min="2" max="3" width="11.5" style="1" bestFit="1" customWidth="1"/>
    <col min="4" max="16384" width="9" style="1"/>
  </cols>
  <sheetData>
    <row r="1" spans="1:3" x14ac:dyDescent="0.15">
      <c r="A1" s="8" t="s">
        <v>0</v>
      </c>
      <c r="B1" s="13" t="s">
        <v>3</v>
      </c>
      <c r="C1" s="13" t="s">
        <v>9</v>
      </c>
    </row>
    <row r="2" spans="1:3" x14ac:dyDescent="0.15">
      <c r="A2" s="15" t="s">
        <v>6</v>
      </c>
      <c r="B2" s="4">
        <v>0.02</v>
      </c>
      <c r="C2" s="4">
        <v>0.01</v>
      </c>
    </row>
    <row r="3" spans="1:3" x14ac:dyDescent="0.15">
      <c r="A3" s="15" t="s">
        <v>1</v>
      </c>
      <c r="B3" s="2">
        <v>25</v>
      </c>
      <c r="C3" s="2">
        <v>25</v>
      </c>
    </row>
    <row r="4" spans="1:3" x14ac:dyDescent="0.15">
      <c r="A4" s="15" t="s">
        <v>2</v>
      </c>
      <c r="B4" s="5">
        <v>50000</v>
      </c>
      <c r="C4" s="5">
        <v>50000</v>
      </c>
    </row>
    <row r="5" spans="1:3" x14ac:dyDescent="0.15">
      <c r="A5" s="15" t="s">
        <v>4</v>
      </c>
      <c r="B5" s="9">
        <v>300000</v>
      </c>
      <c r="C5" s="9">
        <v>300000</v>
      </c>
    </row>
    <row r="6" spans="1:3" x14ac:dyDescent="0.15">
      <c r="B6" s="10" t="s">
        <v>10</v>
      </c>
      <c r="C6" s="10" t="s">
        <v>11</v>
      </c>
    </row>
    <row r="7" spans="1:3" x14ac:dyDescent="0.15">
      <c r="A7" s="11" t="s">
        <v>12</v>
      </c>
      <c r="B7" s="6"/>
      <c r="C7" s="6"/>
    </row>
    <row r="8" spans="1:3" x14ac:dyDescent="0.15">
      <c r="A8" s="11" t="s">
        <v>13</v>
      </c>
      <c r="B8" s="6"/>
      <c r="C8" s="6"/>
    </row>
    <row r="9" spans="1:3" x14ac:dyDescent="0.15">
      <c r="A9" s="12" t="s">
        <v>5</v>
      </c>
      <c r="B9" s="7">
        <f>SUM(B7:B8)</f>
        <v>0</v>
      </c>
      <c r="C9" s="7">
        <f t="shared" ref="C9" si="0">SUM(C7:C8)</f>
        <v>0</v>
      </c>
    </row>
    <row r="11" spans="1:3" x14ac:dyDescent="0.15">
      <c r="A11" s="14" t="s">
        <v>7</v>
      </c>
      <c r="B11" s="3">
        <f>B4*B3*12</f>
        <v>15000000</v>
      </c>
      <c r="C11" s="3">
        <f>C4*C3*12</f>
        <v>15000000</v>
      </c>
    </row>
    <row r="12" spans="1:3" x14ac:dyDescent="0.15">
      <c r="A12" s="14" t="s">
        <v>8</v>
      </c>
      <c r="B12" s="3">
        <f>B5*2*B3</f>
        <v>15000000</v>
      </c>
      <c r="C12" s="3">
        <f>C5*2*C3</f>
        <v>15000000</v>
      </c>
    </row>
    <row r="13" spans="1:3" x14ac:dyDescent="0.15">
      <c r="A13" s="15" t="s">
        <v>14</v>
      </c>
      <c r="B13" s="3">
        <f t="shared" ref="B13:C13" si="1">SUM(B11:B12)</f>
        <v>30000000</v>
      </c>
      <c r="C13" s="3">
        <f t="shared" si="1"/>
        <v>30000000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7" sqref="B7"/>
    </sheetView>
  </sheetViews>
  <sheetFormatPr defaultRowHeight="14.25" x14ac:dyDescent="0.15"/>
  <cols>
    <col min="1" max="1" width="26.5" style="1" bestFit="1" customWidth="1"/>
    <col min="2" max="3" width="11.5" style="1" bestFit="1" customWidth="1"/>
    <col min="4" max="16384" width="9" style="1"/>
  </cols>
  <sheetData>
    <row r="1" spans="1:3" x14ac:dyDescent="0.15">
      <c r="A1" s="8" t="s">
        <v>0</v>
      </c>
      <c r="B1" s="13" t="s">
        <v>3</v>
      </c>
      <c r="C1" s="13" t="s">
        <v>9</v>
      </c>
    </row>
    <row r="2" spans="1:3" x14ac:dyDescent="0.15">
      <c r="A2" s="15" t="s">
        <v>6</v>
      </c>
      <c r="B2" s="4">
        <v>0.02</v>
      </c>
      <c r="C2" s="4">
        <v>0.01</v>
      </c>
    </row>
    <row r="3" spans="1:3" x14ac:dyDescent="0.15">
      <c r="A3" s="15" t="s">
        <v>1</v>
      </c>
      <c r="B3" s="2">
        <v>25</v>
      </c>
      <c r="C3" s="2">
        <v>25</v>
      </c>
    </row>
    <row r="4" spans="1:3" x14ac:dyDescent="0.15">
      <c r="A4" s="15" t="s">
        <v>2</v>
      </c>
      <c r="B4" s="5">
        <v>50000</v>
      </c>
      <c r="C4" s="5">
        <v>50000</v>
      </c>
    </row>
    <row r="5" spans="1:3" x14ac:dyDescent="0.15">
      <c r="A5" s="15" t="s">
        <v>4</v>
      </c>
      <c r="B5" s="9">
        <v>300000</v>
      </c>
      <c r="C5" s="9">
        <v>300000</v>
      </c>
    </row>
    <row r="6" spans="1:3" x14ac:dyDescent="0.15">
      <c r="B6" s="10" t="s">
        <v>10</v>
      </c>
      <c r="C6" s="10" t="s">
        <v>11</v>
      </c>
    </row>
    <row r="7" spans="1:3" x14ac:dyDescent="0.15">
      <c r="A7" s="11" t="s">
        <v>12</v>
      </c>
      <c r="B7" s="6">
        <f t="shared" ref="B7:C7" si="0">PV(B$2/12,B$3*12,-B4)</f>
        <v>11796505.412673971</v>
      </c>
      <c r="C7" s="6">
        <f t="shared" si="0"/>
        <v>13267087.960057106</v>
      </c>
    </row>
    <row r="8" spans="1:3" x14ac:dyDescent="0.15">
      <c r="A8" s="11" t="s">
        <v>13</v>
      </c>
      <c r="B8" s="6">
        <f>PV(B$2/2,B$3*2,-B5)</f>
        <v>11758835.259331524</v>
      </c>
      <c r="C8" s="6">
        <f t="shared" ref="C8" si="1">PV(C$2/2,C$3*2,-C5)</f>
        <v>13242835.904900823</v>
      </c>
    </row>
    <row r="9" spans="1:3" x14ac:dyDescent="0.15">
      <c r="A9" s="12" t="s">
        <v>5</v>
      </c>
      <c r="B9" s="7">
        <f>SUM(B7:B8)</f>
        <v>23555340.672005497</v>
      </c>
      <c r="C9" s="7">
        <f t="shared" ref="C9" si="2">SUM(C7:C8)</f>
        <v>26509923.864957929</v>
      </c>
    </row>
    <row r="11" spans="1:3" x14ac:dyDescent="0.15">
      <c r="A11" s="14" t="s">
        <v>7</v>
      </c>
      <c r="B11" s="3">
        <f>B4*B3*12</f>
        <v>15000000</v>
      </c>
      <c r="C11" s="3">
        <f>C4*C3*12</f>
        <v>15000000</v>
      </c>
    </row>
    <row r="12" spans="1:3" x14ac:dyDescent="0.15">
      <c r="A12" s="14" t="s">
        <v>8</v>
      </c>
      <c r="B12" s="3">
        <f>B5*2*B3</f>
        <v>15000000</v>
      </c>
      <c r="C12" s="3">
        <f>C5*2*C3</f>
        <v>15000000</v>
      </c>
    </row>
    <row r="13" spans="1:3" x14ac:dyDescent="0.15">
      <c r="A13" s="15" t="s">
        <v>14</v>
      </c>
      <c r="B13" s="3">
        <f t="shared" ref="B13:C13" si="3">SUM(B11:B12)</f>
        <v>30000000</v>
      </c>
      <c r="C13" s="3">
        <f t="shared" si="3"/>
        <v>30000000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2010-04-15T22:31:16Z</dcterms:created>
  <dcterms:modified xsi:type="dcterms:W3CDTF">2013-01-14T12:33:56Z</dcterms:modified>
</cp:coreProperties>
</file>