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809" activeTab="1"/>
  </bookViews>
  <sheets>
    <sheet name="転記" sheetId="1" r:id="rId1"/>
    <sheet name="メンバー表作成" sheetId="26" r:id="rId2"/>
    <sheet name="メンバー表" sheetId="27" r:id="rId3"/>
    <sheet name="麻生" sheetId="4" r:id="rId4"/>
    <sheet name="木村" sheetId="9" r:id="rId5"/>
    <sheet name="阪木" sheetId="10" r:id="rId6"/>
    <sheet name="鈴木" sheetId="11" r:id="rId7"/>
    <sheet name="田中" sheetId="12" r:id="rId8"/>
    <sheet name="土屋" sheetId="13" r:id="rId9"/>
  </sheets>
  <calcPr calcId="162913"/>
</workbook>
</file>

<file path=xl/calcChain.xml><?xml version="1.0" encoding="utf-8"?>
<calcChain xmlns="http://schemas.openxmlformats.org/spreadsheetml/2006/main">
  <c r="U4" i="26" l="1"/>
  <c r="V4" i="26"/>
  <c r="W4" i="26"/>
  <c r="U5" i="26"/>
  <c r="V5" i="26"/>
  <c r="W5" i="26"/>
  <c r="U6" i="26"/>
  <c r="V6" i="26"/>
  <c r="W6" i="26"/>
  <c r="U7" i="26"/>
  <c r="V7" i="26"/>
  <c r="W7" i="26"/>
  <c r="U8" i="26"/>
  <c r="V8" i="26"/>
  <c r="W8" i="26"/>
  <c r="U9" i="26"/>
  <c r="V9" i="26"/>
  <c r="W9" i="26"/>
  <c r="U10" i="26"/>
  <c r="V10" i="26"/>
  <c r="W10" i="26"/>
  <c r="U11" i="26"/>
  <c r="V11" i="26"/>
  <c r="W11" i="26"/>
  <c r="U12" i="26"/>
  <c r="V12" i="26"/>
  <c r="W12" i="26"/>
  <c r="U13" i="26"/>
  <c r="V13" i="26"/>
  <c r="W13" i="26"/>
  <c r="U14" i="26"/>
  <c r="V14" i="26"/>
  <c r="W14" i="26"/>
  <c r="U15" i="26"/>
  <c r="V15" i="26"/>
  <c r="W15" i="26"/>
  <c r="U16" i="26"/>
  <c r="V16" i="26"/>
  <c r="W16" i="26"/>
  <c r="V3" i="26"/>
  <c r="W3" i="26"/>
  <c r="U3" i="26"/>
  <c r="O20" i="26"/>
  <c r="M23" i="26"/>
  <c r="K26" i="26"/>
  <c r="J28" i="26"/>
  <c r="L29" i="26"/>
  <c r="N30" i="26"/>
  <c r="J32" i="26"/>
  <c r="M19" i="26"/>
  <c r="J4" i="26"/>
  <c r="J20" i="26" s="1"/>
  <c r="K4" i="26"/>
  <c r="K20" i="26" s="1"/>
  <c r="L4" i="26"/>
  <c r="L20" i="26" s="1"/>
  <c r="M4" i="26"/>
  <c r="M20" i="26" s="1"/>
  <c r="N4" i="26"/>
  <c r="N20" i="26" s="1"/>
  <c r="O4" i="26"/>
  <c r="J5" i="26"/>
  <c r="J21" i="26" s="1"/>
  <c r="K5" i="26"/>
  <c r="K21" i="26" s="1"/>
  <c r="L5" i="26"/>
  <c r="L21" i="26" s="1"/>
  <c r="M5" i="26"/>
  <c r="M21" i="26" s="1"/>
  <c r="N5" i="26"/>
  <c r="N21" i="26" s="1"/>
  <c r="O5" i="26"/>
  <c r="O21" i="26" s="1"/>
  <c r="J6" i="26"/>
  <c r="J22" i="26" s="1"/>
  <c r="K6" i="26"/>
  <c r="K22" i="26" s="1"/>
  <c r="L6" i="26"/>
  <c r="L22" i="26" s="1"/>
  <c r="M6" i="26"/>
  <c r="M22" i="26" s="1"/>
  <c r="N6" i="26"/>
  <c r="N22" i="26" s="1"/>
  <c r="O6" i="26"/>
  <c r="O22" i="26" s="1"/>
  <c r="J7" i="26"/>
  <c r="J23" i="26" s="1"/>
  <c r="K7" i="26"/>
  <c r="K23" i="26" s="1"/>
  <c r="L7" i="26"/>
  <c r="L23" i="26" s="1"/>
  <c r="M7" i="26"/>
  <c r="N7" i="26"/>
  <c r="N23" i="26" s="1"/>
  <c r="O7" i="26"/>
  <c r="O23" i="26" s="1"/>
  <c r="J8" i="26"/>
  <c r="J24" i="26" s="1"/>
  <c r="K8" i="26"/>
  <c r="K24" i="26" s="1"/>
  <c r="L8" i="26"/>
  <c r="L24" i="26" s="1"/>
  <c r="M8" i="26"/>
  <c r="M24" i="26" s="1"/>
  <c r="N8" i="26"/>
  <c r="N24" i="26" s="1"/>
  <c r="O8" i="26"/>
  <c r="O24" i="26" s="1"/>
  <c r="J9" i="26"/>
  <c r="J25" i="26" s="1"/>
  <c r="K9" i="26"/>
  <c r="K25" i="26" s="1"/>
  <c r="L9" i="26"/>
  <c r="L25" i="26" s="1"/>
  <c r="M9" i="26"/>
  <c r="M25" i="26" s="1"/>
  <c r="N9" i="26"/>
  <c r="N25" i="26" s="1"/>
  <c r="O9" i="26"/>
  <c r="O25" i="26" s="1"/>
  <c r="J10" i="26"/>
  <c r="J26" i="26" s="1"/>
  <c r="K10" i="26"/>
  <c r="L10" i="26"/>
  <c r="L26" i="26" s="1"/>
  <c r="M10" i="26"/>
  <c r="M26" i="26" s="1"/>
  <c r="N10" i="26"/>
  <c r="N26" i="26" s="1"/>
  <c r="O10" i="26"/>
  <c r="O26" i="26" s="1"/>
  <c r="J11" i="26"/>
  <c r="J27" i="26" s="1"/>
  <c r="K11" i="26"/>
  <c r="K27" i="26" s="1"/>
  <c r="L11" i="26"/>
  <c r="L27" i="26" s="1"/>
  <c r="M11" i="26"/>
  <c r="M27" i="26" s="1"/>
  <c r="N11" i="26"/>
  <c r="N27" i="26" s="1"/>
  <c r="O11" i="26"/>
  <c r="O27" i="26" s="1"/>
  <c r="J12" i="26"/>
  <c r="K12" i="26"/>
  <c r="K28" i="26" s="1"/>
  <c r="L12" i="26"/>
  <c r="L28" i="26" s="1"/>
  <c r="M12" i="26"/>
  <c r="M28" i="26" s="1"/>
  <c r="N12" i="26"/>
  <c r="N28" i="26" s="1"/>
  <c r="O12" i="26"/>
  <c r="O28" i="26" s="1"/>
  <c r="J13" i="26"/>
  <c r="J29" i="26" s="1"/>
  <c r="K13" i="26"/>
  <c r="K29" i="26" s="1"/>
  <c r="L13" i="26"/>
  <c r="M13" i="26"/>
  <c r="M29" i="26" s="1"/>
  <c r="N13" i="26"/>
  <c r="N29" i="26" s="1"/>
  <c r="O13" i="26"/>
  <c r="O29" i="26" s="1"/>
  <c r="J14" i="26"/>
  <c r="J30" i="26" s="1"/>
  <c r="K14" i="26"/>
  <c r="K30" i="26" s="1"/>
  <c r="L14" i="26"/>
  <c r="L30" i="26" s="1"/>
  <c r="M14" i="26"/>
  <c r="M30" i="26" s="1"/>
  <c r="N14" i="26"/>
  <c r="O14" i="26"/>
  <c r="O30" i="26" s="1"/>
  <c r="J15" i="26"/>
  <c r="J31" i="26" s="1"/>
  <c r="K15" i="26"/>
  <c r="K31" i="26" s="1"/>
  <c r="L15" i="26"/>
  <c r="L31" i="26" s="1"/>
  <c r="M15" i="26"/>
  <c r="M31" i="26" s="1"/>
  <c r="N15" i="26"/>
  <c r="N31" i="26" s="1"/>
  <c r="O15" i="26"/>
  <c r="O31" i="26" s="1"/>
  <c r="J16" i="26"/>
  <c r="K16" i="26"/>
  <c r="K32" i="26" s="1"/>
  <c r="L16" i="26"/>
  <c r="L32" i="26" s="1"/>
  <c r="M16" i="26"/>
  <c r="M32" i="26" s="1"/>
  <c r="N16" i="26"/>
  <c r="N32" i="26" s="1"/>
  <c r="O16" i="26"/>
  <c r="O32" i="26" s="1"/>
  <c r="K3" i="26"/>
  <c r="K19" i="26" s="1"/>
  <c r="R3" i="26" s="1"/>
  <c r="L3" i="26"/>
  <c r="L19" i="26" s="1"/>
  <c r="M3" i="26"/>
  <c r="N3" i="26"/>
  <c r="N19" i="26" s="1"/>
  <c r="O3" i="26"/>
  <c r="O19" i="26" s="1"/>
  <c r="J3" i="26"/>
  <c r="J19" i="26" s="1"/>
  <c r="S14" i="26" l="1"/>
  <c r="Q14" i="26"/>
  <c r="R14" i="26"/>
  <c r="Q15" i="26"/>
  <c r="R15" i="26"/>
  <c r="R13" i="26"/>
  <c r="S13" i="26"/>
  <c r="Q11" i="26"/>
  <c r="R11" i="26"/>
  <c r="R9" i="26"/>
  <c r="S9" i="26"/>
  <c r="Q7" i="26"/>
  <c r="R7" i="26"/>
  <c r="R5" i="26"/>
  <c r="S5" i="26"/>
  <c r="Q16" i="26"/>
  <c r="R16" i="26"/>
  <c r="S16" i="26"/>
  <c r="Q12" i="26"/>
  <c r="R12" i="26"/>
  <c r="S12" i="26"/>
  <c r="Q9" i="26"/>
  <c r="Q13" i="26"/>
  <c r="S7" i="26"/>
  <c r="S10" i="26"/>
  <c r="Q10" i="26"/>
  <c r="Q8" i="26"/>
  <c r="R8" i="26"/>
  <c r="S8" i="26"/>
  <c r="S6" i="26"/>
  <c r="Q6" i="26"/>
  <c r="Q4" i="26"/>
  <c r="R4" i="26"/>
  <c r="S4" i="26"/>
  <c r="S11" i="26"/>
  <c r="R6" i="26"/>
  <c r="S3" i="26"/>
  <c r="Q3" i="26"/>
  <c r="S15" i="26"/>
  <c r="R10" i="26"/>
  <c r="Q5" i="26"/>
  <c r="M3" i="1"/>
  <c r="M2" i="1"/>
  <c r="M4" i="1" s="1"/>
  <c r="B16" i="26" l="1"/>
  <c r="B15" i="26"/>
  <c r="B14" i="26"/>
  <c r="B13" i="26"/>
  <c r="B12" i="26"/>
  <c r="B11" i="26"/>
  <c r="B10" i="26"/>
  <c r="B9" i="26"/>
  <c r="B8" i="26"/>
  <c r="B7" i="26"/>
  <c r="B6" i="26"/>
  <c r="B5" i="26"/>
  <c r="B4" i="26"/>
  <c r="B3" i="26"/>
  <c r="B16" i="27"/>
  <c r="B15" i="27"/>
  <c r="B14" i="27"/>
  <c r="B13" i="27"/>
  <c r="B12" i="27"/>
  <c r="B11" i="27"/>
  <c r="B10" i="27"/>
  <c r="B9" i="27"/>
  <c r="B8" i="27"/>
  <c r="B7" i="27"/>
  <c r="B6" i="27"/>
  <c r="B5" i="27"/>
  <c r="B4" i="27"/>
  <c r="B3" i="27"/>
  <c r="I17" i="1" l="1"/>
  <c r="I18" i="1" s="1"/>
  <c r="G17" i="1"/>
  <c r="G18" i="1" s="1"/>
  <c r="F17" i="1"/>
  <c r="F18" i="1" s="1"/>
  <c r="E17" i="1"/>
  <c r="E18" i="1" s="1"/>
  <c r="H17" i="1"/>
  <c r="H18" i="1" s="1"/>
  <c r="D17" i="1"/>
  <c r="D18" i="1" s="1"/>
  <c r="J5" i="1"/>
  <c r="J4" i="1"/>
  <c r="J15" i="1"/>
  <c r="J14" i="1"/>
  <c r="J16" i="1"/>
  <c r="J13" i="1"/>
  <c r="J12" i="1"/>
  <c r="J11" i="1"/>
  <c r="J10" i="1"/>
  <c r="J9" i="1"/>
  <c r="J8" i="1"/>
  <c r="J7" i="1"/>
  <c r="J6" i="1"/>
  <c r="J3" i="1"/>
  <c r="B16" i="13" l="1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</calcChain>
</file>

<file path=xl/sharedStrings.xml><?xml version="1.0" encoding="utf-8"?>
<sst xmlns="http://schemas.openxmlformats.org/spreadsheetml/2006/main" count="358" uniqueCount="42">
  <si>
    <t>手配人数</t>
    <rPh sb="0" eb="2">
      <t>テハイ</t>
    </rPh>
    <rPh sb="2" eb="4">
      <t>ニンズウ</t>
    </rPh>
    <phoneticPr fontId="1"/>
  </si>
  <si>
    <t>麻生</t>
    <rPh sb="0" eb="2">
      <t>アソウ</t>
    </rPh>
    <phoneticPr fontId="1"/>
  </si>
  <si>
    <t>木村</t>
    <rPh sb="0" eb="2">
      <t>キムラ</t>
    </rPh>
    <phoneticPr fontId="1"/>
  </si>
  <si>
    <t>阪木</t>
    <rPh sb="0" eb="2">
      <t>サカキ</t>
    </rPh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</si>
  <si>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</si>
  <si>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</si>
  <si>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土屋</t>
    <rPh sb="0" eb="2">
      <t>ツチヤ</t>
    </rPh>
    <phoneticPr fontId="1"/>
  </si>
  <si>
    <t>○</t>
  </si>
  <si>
    <t>×</t>
  </si>
  <si>
    <t>判定</t>
    <rPh sb="0" eb="2">
      <t>ハンテイ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</si>
  <si>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</si>
  <si>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</si>
  <si>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</si>
  <si>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</si>
  <si>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メンバー出勤可能日</t>
    <rPh sb="4" eb="6">
      <t>シュッキン</t>
    </rPh>
    <rPh sb="6" eb="8">
      <t>カノウ</t>
    </rPh>
    <rPh sb="8" eb="9">
      <t>ビ</t>
    </rPh>
    <phoneticPr fontId="1"/>
  </si>
  <si>
    <t>延べ必要人数</t>
    <rPh sb="0" eb="1">
      <t>ノ</t>
    </rPh>
    <rPh sb="2" eb="4">
      <t>ヒツヨウ</t>
    </rPh>
    <rPh sb="4" eb="6">
      <t>ニンズウ</t>
    </rPh>
    <phoneticPr fontId="1"/>
  </si>
  <si>
    <t>メンバー数</t>
    <rPh sb="4" eb="5">
      <t>スウ</t>
    </rPh>
    <phoneticPr fontId="1"/>
  </si>
  <si>
    <t>一人当たり出勤回数</t>
    <rPh sb="0" eb="2">
      <t>ヒトリ</t>
    </rPh>
    <rPh sb="2" eb="3">
      <t>ア</t>
    </rPh>
    <rPh sb="5" eb="7">
      <t>シュッキン</t>
    </rPh>
    <rPh sb="7" eb="9">
      <t>カイスウ</t>
    </rPh>
    <phoneticPr fontId="1"/>
  </si>
  <si>
    <t>出勤可能日回答表</t>
    <rPh sb="0" eb="2">
      <t>シュッキン</t>
    </rPh>
    <rPh sb="2" eb="4">
      <t>カノウ</t>
    </rPh>
    <rPh sb="4" eb="5">
      <t>ビ</t>
    </rPh>
    <rPh sb="5" eb="7">
      <t>カイトウ</t>
    </rPh>
    <rPh sb="7" eb="8">
      <t>ヒョウ</t>
    </rPh>
    <phoneticPr fontId="1"/>
  </si>
  <si>
    <t>過不足</t>
    <rPh sb="0" eb="3">
      <t>カブソク</t>
    </rPh>
    <phoneticPr fontId="1"/>
  </si>
  <si>
    <t>メンバー</t>
    <phoneticPr fontId="1"/>
  </si>
  <si>
    <t>○</t>
    <phoneticPr fontId="1"/>
  </si>
  <si>
    <t>○</t>
    <phoneticPr fontId="1"/>
  </si>
  <si>
    <t>▼メンバー名転記</t>
    <rPh sb="5" eb="6">
      <t>メイ</t>
    </rPh>
    <rPh sb="6" eb="8">
      <t>テンキ</t>
    </rPh>
    <phoneticPr fontId="1"/>
  </si>
  <si>
    <t>▼メンバー対応ナンバー</t>
    <rPh sb="5" eb="7">
      <t>タイオウ</t>
    </rPh>
    <phoneticPr fontId="1"/>
  </si>
  <si>
    <t>▼メンバー対応ナンバー転記</t>
    <rPh sb="5" eb="7">
      <t>タイオウ</t>
    </rPh>
    <rPh sb="11" eb="13">
      <t>テンキ</t>
    </rPh>
    <phoneticPr fontId="1"/>
  </si>
  <si>
    <t>▼メンバー名検索</t>
    <rPh sb="5" eb="6">
      <t>メイ</t>
    </rPh>
    <rPh sb="6" eb="8">
      <t>ケンサク</t>
    </rPh>
    <phoneticPr fontId="1"/>
  </si>
  <si>
    <t>×</t>
    <phoneticPr fontId="1"/>
  </si>
  <si>
    <t>×</t>
    <phoneticPr fontId="1"/>
  </si>
  <si>
    <t>×</t>
    <phoneticPr fontId="1"/>
  </si>
  <si>
    <t>勤務日程表</t>
    <rPh sb="0" eb="2">
      <t>キンム</t>
    </rPh>
    <rPh sb="2" eb="4">
      <t>ニッテイ</t>
    </rPh>
    <rPh sb="4" eb="5">
      <t>ヒョウ</t>
    </rPh>
    <phoneticPr fontId="1"/>
  </si>
  <si>
    <t>「○」回数</t>
    <rPh sb="3" eb="5">
      <t>カイスウ</t>
    </rPh>
    <phoneticPr fontId="1"/>
  </si>
  <si>
    <t>×</t>
    <phoneticPr fontId="1"/>
  </si>
  <si>
    <t>×</t>
    <phoneticPr fontId="1"/>
  </si>
  <si>
    <t>×</t>
    <phoneticPr fontId="1"/>
  </si>
  <si>
    <t>×</t>
    <phoneticPr fontId="1"/>
  </si>
  <si>
    <t>麻生</t>
  </si>
  <si>
    <t>木村</t>
  </si>
  <si>
    <t>阪木</t>
  </si>
  <si>
    <t>鈴木</t>
  </si>
  <si>
    <t>土屋</t>
  </si>
  <si>
    <t>田中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</si>
</sst>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5" borderId="1" xfId="0" applyFont="1" applyFill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56" fontId="3" fillId="0" borderId="2" xfId="0" applyNumberFormat="1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4" borderId="2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56" fontId="3" fillId="0" borderId="3" xfId="0" applyNumberFormat="1" applyFon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2" fillId="6" borderId="3" xfId="0" applyFont="1" applyFill="1" applyBorder="1">
      <alignment vertical="center"/>
    </xf>
    <xf numFmtId="0" fontId="2" fillId="6" borderId="3" xfId="0" applyFont="1" applyFill="1" applyBorder="1" applyAlignment="1">
      <alignment horizontal="centerContinuous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2">
    <dxf>
      <font>
        <color rgb="FFFF0000"/>
      </font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D3" sqref="D3:I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9" width="5.875" style="1" customWidth="1"/>
    <col min="10" max="10" width="7.625" style="1" customWidth="1"/>
    <col min="11" max="11" width="3.875" style="1" customWidth="1"/>
    <col min="12" max="12" width="19.875" style="1" bestFit="1" customWidth="1"/>
    <col min="13" max="16384" width="9" style="1"/>
  </cols>
  <sheetData>
    <row r="1" spans="1:13" x14ac:dyDescent="0.15">
      <c r="A1" s="21" t="s">
        <v>14</v>
      </c>
    </row>
    <row r="2" spans="1:13" x14ac:dyDescent="0.15">
      <c r="A2" s="13" t="s">
        <v>12</v>
      </c>
      <c r="B2" s="13" t="s">
        <v>13</v>
      </c>
      <c r="C2" s="13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13" t="s">
        <v>9</v>
      </c>
      <c r="L2" s="7" t="s">
        <v>15</v>
      </c>
      <c r="M2" s="11">
        <f>SUM(C3:C16)</f>
        <v>42</v>
      </c>
    </row>
    <row r="3" spans="1:13" x14ac:dyDescent="0.15">
      <c r="A3" s="9">
        <v>42217</v>
      </c>
      <c r="B3" s="7" t="str">
        <f>TEXT(A3,"aaa")</f>
        <v>土</v>
      </c>
      <c r="C3" s="7">
        <v>3</v>
      </c>
      <c r="D3" s="10" t="s">
        <v>7</v>
      </c>
      <c r="E3" s="10" t="s">
        <v>7</v>
      </c>
      <c r="F3" s="10" t="s">
        <v>7</v>
      </c>
      <c r="G3" s="10" t="s">
        <v>8</v>
      </c>
      <c r="H3" s="10" t="s">
        <v>8</v>
      </c>
      <c r="I3" s="10" t="s">
        <v>8</v>
      </c>
      <c r="J3" s="11" t="str">
        <f>IF(COUNTIF(D3:I3,"○")=C3,"決定",COUNTIF(D3:I3,"○")-C3)</f>
        <v>決定</v>
      </c>
      <c r="L3" s="7" t="s">
        <v>16</v>
      </c>
      <c r="M3" s="11">
        <f>COUNTA(D2:I2)</f>
        <v>6</v>
      </c>
    </row>
    <row r="4" spans="1:13" x14ac:dyDescent="0.15">
      <c r="A4" s="9">
        <v>42218</v>
      </c>
      <c r="B4" s="7" t="str">
        <f t="shared" ref="B4:B16" si="0">TEXT(A4,"aaa")</f>
        <v>日</v>
      </c>
      <c r="C4" s="7">
        <v>3</v>
      </c>
      <c r="D4" s="10" t="s">
        <v>7</v>
      </c>
      <c r="E4" s="10" t="s">
        <v>34</v>
      </c>
      <c r="F4" s="10" t="s">
        <v>8</v>
      </c>
      <c r="G4" s="10" t="s">
        <v>7</v>
      </c>
      <c r="H4" s="10" t="s">
        <v>8</v>
      </c>
      <c r="I4" s="10" t="s">
        <v>7</v>
      </c>
      <c r="J4" s="11" t="str">
        <f t="shared" ref="J4:J16" si="1">IF(COUNTIF(D4:I4,"○")=C4,"決定",COUNTIF(D4:I4,"○")-C4)</f>
        <v>決定</v>
      </c>
      <c r="L4" s="7" t="s">
        <v>17</v>
      </c>
      <c r="M4" s="11">
        <f>M2/M3</f>
        <v>7</v>
      </c>
    </row>
    <row r="5" spans="1:13" x14ac:dyDescent="0.15">
      <c r="A5" s="9">
        <v>42219</v>
      </c>
      <c r="B5" s="7" t="str">
        <f t="shared" si="0"/>
        <v>月</v>
      </c>
      <c r="C5" s="7">
        <v>3</v>
      </c>
      <c r="D5" s="10" t="s">
        <v>8</v>
      </c>
      <c r="E5" s="10" t="s">
        <v>7</v>
      </c>
      <c r="F5" s="10" t="s">
        <v>7</v>
      </c>
      <c r="G5" s="10" t="s">
        <v>7</v>
      </c>
      <c r="H5" s="10" t="s">
        <v>8</v>
      </c>
      <c r="I5" s="10" t="s">
        <v>8</v>
      </c>
      <c r="J5" s="11" t="str">
        <f t="shared" si="1"/>
        <v>決定</v>
      </c>
    </row>
    <row r="6" spans="1:13" x14ac:dyDescent="0.15">
      <c r="A6" s="9">
        <v>42220</v>
      </c>
      <c r="B6" s="7" t="str">
        <f t="shared" si="0"/>
        <v>火</v>
      </c>
      <c r="C6" s="7">
        <v>3</v>
      </c>
      <c r="D6" s="10" t="s">
        <v>8</v>
      </c>
      <c r="E6" s="10" t="s">
        <v>7</v>
      </c>
      <c r="F6" s="10" t="s">
        <v>8</v>
      </c>
      <c r="G6" s="10" t="s">
        <v>8</v>
      </c>
      <c r="H6" s="10" t="s">
        <v>7</v>
      </c>
      <c r="I6" s="10" t="s">
        <v>7</v>
      </c>
      <c r="J6" s="11" t="str">
        <f t="shared" si="1"/>
        <v>決定</v>
      </c>
    </row>
    <row r="7" spans="1:13" x14ac:dyDescent="0.15">
      <c r="A7" s="9">
        <v>42221</v>
      </c>
      <c r="B7" s="7" t="str">
        <f t="shared" si="0"/>
        <v>水</v>
      </c>
      <c r="C7" s="7">
        <v>3</v>
      </c>
      <c r="D7" s="10" t="s">
        <v>8</v>
      </c>
      <c r="E7" s="10" t="s">
        <v>7</v>
      </c>
      <c r="F7" s="10" t="s">
        <v>7</v>
      </c>
      <c r="G7" s="10" t="s">
        <v>8</v>
      </c>
      <c r="H7" s="10" t="s">
        <v>8</v>
      </c>
      <c r="I7" s="10" t="s">
        <v>7</v>
      </c>
      <c r="J7" s="11" t="str">
        <f t="shared" si="1"/>
        <v>決定</v>
      </c>
    </row>
    <row r="8" spans="1:13" x14ac:dyDescent="0.15">
      <c r="A8" s="9">
        <v>42222</v>
      </c>
      <c r="B8" s="7" t="str">
        <f t="shared" si="0"/>
        <v>木</v>
      </c>
      <c r="C8" s="7">
        <v>3</v>
      </c>
      <c r="D8" s="10" t="s">
        <v>7</v>
      </c>
      <c r="E8" s="10" t="s">
        <v>8</v>
      </c>
      <c r="F8" s="10" t="s">
        <v>8</v>
      </c>
      <c r="G8" s="10" t="s">
        <v>7</v>
      </c>
      <c r="H8" s="10" t="s">
        <v>7</v>
      </c>
      <c r="I8" s="10" t="s">
        <v>32</v>
      </c>
      <c r="J8" s="11" t="str">
        <f t="shared" si="1"/>
        <v>決定</v>
      </c>
    </row>
    <row r="9" spans="1:13" x14ac:dyDescent="0.15">
      <c r="A9" s="9">
        <v>42223</v>
      </c>
      <c r="B9" s="7" t="str">
        <f t="shared" si="0"/>
        <v>金</v>
      </c>
      <c r="C9" s="7">
        <v>3</v>
      </c>
      <c r="D9" s="10" t="s">
        <v>7</v>
      </c>
      <c r="E9" s="10" t="s">
        <v>32</v>
      </c>
      <c r="F9" s="10" t="s">
        <v>7</v>
      </c>
      <c r="G9" s="10" t="s">
        <v>34</v>
      </c>
      <c r="H9" s="10" t="s">
        <v>7</v>
      </c>
      <c r="I9" s="10" t="s">
        <v>8</v>
      </c>
      <c r="J9" s="11" t="str">
        <f t="shared" si="1"/>
        <v>決定</v>
      </c>
    </row>
    <row r="10" spans="1:13" x14ac:dyDescent="0.15">
      <c r="A10" s="9">
        <v>42224</v>
      </c>
      <c r="B10" s="7" t="str">
        <f t="shared" si="0"/>
        <v>土</v>
      </c>
      <c r="C10" s="7">
        <v>3</v>
      </c>
      <c r="D10" s="10" t="s">
        <v>8</v>
      </c>
      <c r="E10" s="10" t="s">
        <v>7</v>
      </c>
      <c r="F10" s="10" t="s">
        <v>8</v>
      </c>
      <c r="G10" s="10" t="s">
        <v>8</v>
      </c>
      <c r="H10" s="10" t="s">
        <v>7</v>
      </c>
      <c r="I10" s="10" t="s">
        <v>7</v>
      </c>
      <c r="J10" s="11" t="str">
        <f t="shared" si="1"/>
        <v>決定</v>
      </c>
    </row>
    <row r="11" spans="1:13" x14ac:dyDescent="0.15">
      <c r="A11" s="9">
        <v>42225</v>
      </c>
      <c r="B11" s="7" t="str">
        <f t="shared" si="0"/>
        <v>日</v>
      </c>
      <c r="C11" s="7">
        <v>3</v>
      </c>
      <c r="D11" s="10" t="s">
        <v>8</v>
      </c>
      <c r="E11" s="10" t="s">
        <v>8</v>
      </c>
      <c r="F11" s="10" t="s">
        <v>7</v>
      </c>
      <c r="G11" s="10" t="s">
        <v>7</v>
      </c>
      <c r="H11" s="10" t="s">
        <v>8</v>
      </c>
      <c r="I11" s="10" t="s">
        <v>7</v>
      </c>
      <c r="J11" s="11" t="str">
        <f t="shared" si="1"/>
        <v>決定</v>
      </c>
    </row>
    <row r="12" spans="1:13" x14ac:dyDescent="0.15">
      <c r="A12" s="9">
        <v>42226</v>
      </c>
      <c r="B12" s="7" t="str">
        <f t="shared" si="0"/>
        <v>月</v>
      </c>
      <c r="C12" s="7">
        <v>3</v>
      </c>
      <c r="D12" s="10" t="s">
        <v>7</v>
      </c>
      <c r="E12" s="10" t="s">
        <v>7</v>
      </c>
      <c r="F12" s="10" t="s">
        <v>8</v>
      </c>
      <c r="G12" s="10" t="s">
        <v>8</v>
      </c>
      <c r="H12" s="10" t="s">
        <v>8</v>
      </c>
      <c r="I12" s="10" t="s">
        <v>7</v>
      </c>
      <c r="J12" s="11" t="str">
        <f t="shared" si="1"/>
        <v>決定</v>
      </c>
    </row>
    <row r="13" spans="1:13" x14ac:dyDescent="0.15">
      <c r="A13" s="9">
        <v>42227</v>
      </c>
      <c r="B13" s="7" t="str">
        <f t="shared" si="0"/>
        <v>火</v>
      </c>
      <c r="C13" s="7">
        <v>3</v>
      </c>
      <c r="D13" s="10" t="s">
        <v>8</v>
      </c>
      <c r="E13" s="10" t="s">
        <v>35</v>
      </c>
      <c r="F13" s="10" t="s">
        <v>8</v>
      </c>
      <c r="G13" s="10" t="s">
        <v>7</v>
      </c>
      <c r="H13" s="10" t="s">
        <v>7</v>
      </c>
      <c r="I13" s="10" t="s">
        <v>7</v>
      </c>
      <c r="J13" s="11" t="str">
        <f t="shared" si="1"/>
        <v>決定</v>
      </c>
    </row>
    <row r="14" spans="1:13" x14ac:dyDescent="0.15">
      <c r="A14" s="9">
        <v>42228</v>
      </c>
      <c r="B14" s="7" t="str">
        <f t="shared" si="0"/>
        <v>水</v>
      </c>
      <c r="C14" s="7">
        <v>3</v>
      </c>
      <c r="D14" s="10" t="s">
        <v>7</v>
      </c>
      <c r="E14" s="10" t="s">
        <v>8</v>
      </c>
      <c r="F14" s="10" t="s">
        <v>7</v>
      </c>
      <c r="G14" s="10" t="s">
        <v>8</v>
      </c>
      <c r="H14" s="10" t="s">
        <v>7</v>
      </c>
      <c r="I14" s="10" t="s">
        <v>8</v>
      </c>
      <c r="J14" s="11" t="str">
        <f t="shared" si="1"/>
        <v>決定</v>
      </c>
    </row>
    <row r="15" spans="1:13" x14ac:dyDescent="0.15">
      <c r="A15" s="9">
        <v>42229</v>
      </c>
      <c r="B15" s="7" t="str">
        <f t="shared" si="0"/>
        <v>木</v>
      </c>
      <c r="C15" s="7">
        <v>3</v>
      </c>
      <c r="D15" s="10" t="s">
        <v>7</v>
      </c>
      <c r="E15" s="10" t="s">
        <v>8</v>
      </c>
      <c r="F15" s="10" t="s">
        <v>7</v>
      </c>
      <c r="G15" s="10" t="s">
        <v>7</v>
      </c>
      <c r="H15" s="10" t="s">
        <v>8</v>
      </c>
      <c r="I15" s="10" t="s">
        <v>33</v>
      </c>
      <c r="J15" s="11" t="str">
        <f t="shared" si="1"/>
        <v>決定</v>
      </c>
    </row>
    <row r="16" spans="1:13" x14ac:dyDescent="0.15">
      <c r="A16" s="9">
        <v>42230</v>
      </c>
      <c r="B16" s="7" t="str">
        <f t="shared" si="0"/>
        <v>金</v>
      </c>
      <c r="C16" s="7">
        <v>3</v>
      </c>
      <c r="D16" s="10" t="s">
        <v>8</v>
      </c>
      <c r="E16" s="10" t="s">
        <v>7</v>
      </c>
      <c r="F16" s="10" t="s">
        <v>8</v>
      </c>
      <c r="G16" s="10" t="s">
        <v>7</v>
      </c>
      <c r="H16" s="10" t="s">
        <v>7</v>
      </c>
      <c r="I16" s="10" t="s">
        <v>8</v>
      </c>
      <c r="J16" s="11" t="str">
        <f t="shared" si="1"/>
        <v>決定</v>
      </c>
    </row>
    <row r="17" spans="3:9" x14ac:dyDescent="0.15">
      <c r="C17" s="12" t="s">
        <v>31</v>
      </c>
      <c r="D17" s="11">
        <f>COUNTIF(D3:D16,"○")</f>
        <v>7</v>
      </c>
      <c r="E17" s="11">
        <f t="shared" ref="E17:I17" si="2">COUNTIF(E3:E16,"○")</f>
        <v>7</v>
      </c>
      <c r="F17" s="11">
        <f t="shared" si="2"/>
        <v>7</v>
      </c>
      <c r="G17" s="11">
        <f t="shared" si="2"/>
        <v>7</v>
      </c>
      <c r="H17" s="11">
        <f t="shared" si="2"/>
        <v>7</v>
      </c>
      <c r="I17" s="11">
        <f t="shared" si="2"/>
        <v>7</v>
      </c>
    </row>
    <row r="18" spans="3:9" x14ac:dyDescent="0.15">
      <c r="C18" s="12" t="s">
        <v>19</v>
      </c>
      <c r="D18" s="11">
        <f>D17-$M$4</f>
        <v>0</v>
      </c>
      <c r="E18" s="11">
        <f t="shared" ref="E18:I18" si="3">E17-$M$4</f>
        <v>0</v>
      </c>
      <c r="F18" s="11">
        <f t="shared" si="3"/>
        <v>0</v>
      </c>
      <c r="G18" s="11">
        <f t="shared" si="3"/>
        <v>0</v>
      </c>
      <c r="H18" s="11">
        <f t="shared" si="3"/>
        <v>0</v>
      </c>
      <c r="I18" s="11">
        <f t="shared" si="3"/>
        <v>0</v>
      </c>
    </row>
  </sheetData>
  <phoneticPr fontId="1"/>
  <conditionalFormatting sqref="A3:I16">
    <cfRule type="expression" dxfId="1" priority="2">
      <formula>$J3="決定"</formula>
    </cfRule>
  </conditionalFormatting>
  <conditionalFormatting sqref="D2:I16">
    <cfRule type="expression" dxfId="0" priority="1">
      <formula>D$18&lt;=0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workbookViewId="0">
      <selection activeCell="U3" sqref="U3:W16"/>
    </sheetView>
  </sheetViews>
  <sheetFormatPr defaultRowHeight="14.25" x14ac:dyDescent="0.15"/>
  <cols>
    <col min="1" max="1" width="9" style="1"/>
    <col min="2" max="2" width="5.125" style="1" customWidth="1"/>
    <col min="3" max="8" width="5.875" style="1" customWidth="1"/>
    <col min="9" max="9" width="2.875" style="1" customWidth="1"/>
    <col min="10" max="15" width="6.875" style="1" hidden="1" customWidth="1"/>
    <col min="16" max="16" width="3" style="1" customWidth="1"/>
    <col min="17" max="19" width="9" style="1"/>
    <col min="20" max="20" width="4.75" style="1" customWidth="1"/>
    <col min="21" max="16384" width="9" style="1"/>
  </cols>
  <sheetData>
    <row r="1" spans="1:23" x14ac:dyDescent="0.15">
      <c r="A1" s="21" t="s">
        <v>14</v>
      </c>
      <c r="J1" s="1" t="s">
        <v>23</v>
      </c>
      <c r="Q1" s="1" t="s">
        <v>25</v>
      </c>
      <c r="U1" s="1" t="s">
        <v>26</v>
      </c>
    </row>
    <row r="2" spans="1:23" x14ac:dyDescent="0.15">
      <c r="A2" s="17" t="s">
        <v>12</v>
      </c>
      <c r="B2" s="17" t="s">
        <v>13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J2" s="19">
        <v>1</v>
      </c>
      <c r="K2" s="19">
        <v>2</v>
      </c>
      <c r="L2" s="19">
        <v>3</v>
      </c>
      <c r="M2" s="19">
        <v>4</v>
      </c>
      <c r="N2" s="19">
        <v>5</v>
      </c>
      <c r="O2" s="19">
        <v>6</v>
      </c>
      <c r="Q2" s="19">
        <v>1</v>
      </c>
      <c r="R2" s="19">
        <v>2</v>
      </c>
      <c r="S2" s="19">
        <v>3</v>
      </c>
      <c r="U2" s="19">
        <v>1</v>
      </c>
      <c r="V2" s="19">
        <v>2</v>
      </c>
      <c r="W2" s="19">
        <v>3</v>
      </c>
    </row>
    <row r="3" spans="1:23" x14ac:dyDescent="0.15">
      <c r="A3" s="15">
        <v>42217</v>
      </c>
      <c r="B3" s="14" t="str">
        <f>TEXT(A3,"aaa")</f>
        <v>土</v>
      </c>
      <c r="C3" s="16" t="s">
        <v>7</v>
      </c>
      <c r="D3" s="16" t="s">
        <v>7</v>
      </c>
      <c r="E3" s="16" t="s">
        <v>7</v>
      </c>
      <c r="F3" s="16" t="s">
        <v>8</v>
      </c>
      <c r="G3" s="16" t="s">
        <v>8</v>
      </c>
      <c r="H3" s="16" t="s">
        <v>8</v>
      </c>
      <c r="J3" s="18" t="str">
        <f>IF(C3="○",C$2,"")</f>
        <v>麻生</v>
      </c>
      <c r="K3" s="18" t="str">
        <f t="shared" ref="K3:O3" si="0">IF(D3="○",D$2,"")</f>
        <v>木村</v>
      </c>
      <c r="L3" s="18" t="str">
        <f t="shared" si="0"/>
        <v>阪木</v>
      </c>
      <c r="M3" s="18" t="str">
        <f t="shared" si="0"/>
        <v/>
      </c>
      <c r="N3" s="18" t="str">
        <f t="shared" si="0"/>
        <v/>
      </c>
      <c r="O3" s="18" t="str">
        <f t="shared" si="0"/>
        <v/>
      </c>
      <c r="Q3" s="18">
        <f t="shared" ref="Q3:S16" si="1">SMALL($J19:$O19,Q$2)</f>
        <v>1</v>
      </c>
      <c r="R3" s="18">
        <f t="shared" si="1"/>
        <v>2</v>
      </c>
      <c r="S3" s="18">
        <f t="shared" si="1"/>
        <v>3</v>
      </c>
      <c r="U3" s="18" t="str">
        <f>INDEX($C$2:$H$2,1,Q3)</f>
        <v>麻生</v>
      </c>
      <c r="V3" s="18" t="str">
        <f t="shared" ref="V3:W3" si="2">INDEX($C$2:$H$2,1,R3)</f>
        <v>木村</v>
      </c>
      <c r="W3" s="18" t="str">
        <f t="shared" si="2"/>
        <v>阪木</v>
      </c>
    </row>
    <row r="4" spans="1:23" x14ac:dyDescent="0.15">
      <c r="A4" s="15">
        <v>42218</v>
      </c>
      <c r="B4" s="14" t="str">
        <f t="shared" ref="B4:B16" si="3">TEXT(A4,"aaa")</f>
        <v>日</v>
      </c>
      <c r="C4" s="16" t="s">
        <v>7</v>
      </c>
      <c r="D4" s="16" t="s">
        <v>8</v>
      </c>
      <c r="E4" s="16" t="s">
        <v>8</v>
      </c>
      <c r="F4" s="16" t="s">
        <v>7</v>
      </c>
      <c r="G4" s="16" t="s">
        <v>8</v>
      </c>
      <c r="H4" s="16" t="s">
        <v>7</v>
      </c>
      <c r="J4" s="18" t="str">
        <f t="shared" ref="J4:J16" si="4">IF(C4="○",C$2,"")</f>
        <v>麻生</v>
      </c>
      <c r="K4" s="18" t="str">
        <f t="shared" ref="K4:K16" si="5">IF(D4="○",D$2,"")</f>
        <v/>
      </c>
      <c r="L4" s="18" t="str">
        <f t="shared" ref="L4:L16" si="6">IF(E4="○",E$2,"")</f>
        <v/>
      </c>
      <c r="M4" s="18" t="str">
        <f t="shared" ref="M4:M16" si="7">IF(F4="○",F$2,"")</f>
        <v>鈴木</v>
      </c>
      <c r="N4" s="18" t="str">
        <f t="shared" ref="N4:N16" si="8">IF(G4="○",G$2,"")</f>
        <v/>
      </c>
      <c r="O4" s="18" t="str">
        <f t="shared" ref="O4:O16" si="9">IF(H4="○",H$2,"")</f>
        <v>土屋</v>
      </c>
      <c r="Q4" s="18">
        <f t="shared" si="1"/>
        <v>1</v>
      </c>
      <c r="R4" s="18">
        <f t="shared" si="1"/>
        <v>4</v>
      </c>
      <c r="S4" s="18">
        <f t="shared" si="1"/>
        <v>6</v>
      </c>
      <c r="U4" s="18" t="str">
        <f t="shared" ref="U4:U16" si="10">INDEX($C$2:$H$2,1,Q4)</f>
        <v>麻生</v>
      </c>
      <c r="V4" s="18" t="str">
        <f t="shared" ref="V4:V16" si="11">INDEX($C$2:$H$2,1,R4)</f>
        <v>鈴木</v>
      </c>
      <c r="W4" s="18" t="str">
        <f t="shared" ref="W4:W16" si="12">INDEX($C$2:$H$2,1,S4)</f>
        <v>土屋</v>
      </c>
    </row>
    <row r="5" spans="1:23" x14ac:dyDescent="0.15">
      <c r="A5" s="15">
        <v>42219</v>
      </c>
      <c r="B5" s="14" t="str">
        <f t="shared" si="3"/>
        <v>月</v>
      </c>
      <c r="C5" s="16" t="s">
        <v>8</v>
      </c>
      <c r="D5" s="16" t="s">
        <v>7</v>
      </c>
      <c r="E5" s="16" t="s">
        <v>7</v>
      </c>
      <c r="F5" s="16" t="s">
        <v>7</v>
      </c>
      <c r="G5" s="16" t="s">
        <v>8</v>
      </c>
      <c r="H5" s="16" t="s">
        <v>8</v>
      </c>
      <c r="J5" s="18" t="str">
        <f t="shared" si="4"/>
        <v/>
      </c>
      <c r="K5" s="18" t="str">
        <f t="shared" si="5"/>
        <v>木村</v>
      </c>
      <c r="L5" s="18" t="str">
        <f t="shared" si="6"/>
        <v>阪木</v>
      </c>
      <c r="M5" s="18" t="str">
        <f t="shared" si="7"/>
        <v>鈴木</v>
      </c>
      <c r="N5" s="18" t="str">
        <f t="shared" si="8"/>
        <v/>
      </c>
      <c r="O5" s="18" t="str">
        <f t="shared" si="9"/>
        <v/>
      </c>
      <c r="Q5" s="18">
        <f t="shared" si="1"/>
        <v>2</v>
      </c>
      <c r="R5" s="18">
        <f t="shared" si="1"/>
        <v>3</v>
      </c>
      <c r="S5" s="18">
        <f t="shared" si="1"/>
        <v>4</v>
      </c>
      <c r="U5" s="18" t="str">
        <f t="shared" si="10"/>
        <v>木村</v>
      </c>
      <c r="V5" s="18" t="str">
        <f t="shared" si="11"/>
        <v>阪木</v>
      </c>
      <c r="W5" s="18" t="str">
        <f t="shared" si="12"/>
        <v>鈴木</v>
      </c>
    </row>
    <row r="6" spans="1:23" x14ac:dyDescent="0.15">
      <c r="A6" s="15">
        <v>42220</v>
      </c>
      <c r="B6" s="14" t="str">
        <f t="shared" si="3"/>
        <v>火</v>
      </c>
      <c r="C6" s="16" t="s">
        <v>8</v>
      </c>
      <c r="D6" s="16" t="s">
        <v>7</v>
      </c>
      <c r="E6" s="16" t="s">
        <v>8</v>
      </c>
      <c r="F6" s="16" t="s">
        <v>8</v>
      </c>
      <c r="G6" s="16" t="s">
        <v>7</v>
      </c>
      <c r="H6" s="16" t="s">
        <v>7</v>
      </c>
      <c r="J6" s="18" t="str">
        <f t="shared" si="4"/>
        <v/>
      </c>
      <c r="K6" s="18" t="str">
        <f t="shared" si="5"/>
        <v>木村</v>
      </c>
      <c r="L6" s="18" t="str">
        <f t="shared" si="6"/>
        <v/>
      </c>
      <c r="M6" s="18" t="str">
        <f t="shared" si="7"/>
        <v/>
      </c>
      <c r="N6" s="18" t="str">
        <f t="shared" si="8"/>
        <v>田中</v>
      </c>
      <c r="O6" s="18" t="str">
        <f t="shared" si="9"/>
        <v>土屋</v>
      </c>
      <c r="Q6" s="18">
        <f t="shared" si="1"/>
        <v>2</v>
      </c>
      <c r="R6" s="18">
        <f t="shared" si="1"/>
        <v>5</v>
      </c>
      <c r="S6" s="18">
        <f t="shared" si="1"/>
        <v>6</v>
      </c>
      <c r="U6" s="18" t="str">
        <f t="shared" si="10"/>
        <v>木村</v>
      </c>
      <c r="V6" s="18" t="str">
        <f t="shared" si="11"/>
        <v>田中</v>
      </c>
      <c r="W6" s="18" t="str">
        <f t="shared" si="12"/>
        <v>土屋</v>
      </c>
    </row>
    <row r="7" spans="1:23" x14ac:dyDescent="0.15">
      <c r="A7" s="15">
        <v>42221</v>
      </c>
      <c r="B7" s="14" t="str">
        <f t="shared" si="3"/>
        <v>水</v>
      </c>
      <c r="C7" s="16" t="s">
        <v>8</v>
      </c>
      <c r="D7" s="16" t="s">
        <v>7</v>
      </c>
      <c r="E7" s="16" t="s">
        <v>7</v>
      </c>
      <c r="F7" s="16" t="s">
        <v>8</v>
      </c>
      <c r="G7" s="16" t="s">
        <v>8</v>
      </c>
      <c r="H7" s="16" t="s">
        <v>7</v>
      </c>
      <c r="J7" s="18" t="str">
        <f t="shared" si="4"/>
        <v/>
      </c>
      <c r="K7" s="18" t="str">
        <f t="shared" si="5"/>
        <v>木村</v>
      </c>
      <c r="L7" s="18" t="str">
        <f t="shared" si="6"/>
        <v>阪木</v>
      </c>
      <c r="M7" s="18" t="str">
        <f t="shared" si="7"/>
        <v/>
      </c>
      <c r="N7" s="18" t="str">
        <f t="shared" si="8"/>
        <v/>
      </c>
      <c r="O7" s="18" t="str">
        <f t="shared" si="9"/>
        <v>土屋</v>
      </c>
      <c r="Q7" s="18">
        <f t="shared" si="1"/>
        <v>2</v>
      </c>
      <c r="R7" s="18">
        <f t="shared" si="1"/>
        <v>3</v>
      </c>
      <c r="S7" s="18">
        <f t="shared" si="1"/>
        <v>6</v>
      </c>
      <c r="U7" s="18" t="str">
        <f t="shared" si="10"/>
        <v>木村</v>
      </c>
      <c r="V7" s="18" t="str">
        <f t="shared" si="11"/>
        <v>阪木</v>
      </c>
      <c r="W7" s="18" t="str">
        <f t="shared" si="12"/>
        <v>土屋</v>
      </c>
    </row>
    <row r="8" spans="1:23" x14ac:dyDescent="0.15">
      <c r="A8" s="15">
        <v>42222</v>
      </c>
      <c r="B8" s="14" t="str">
        <f t="shared" si="3"/>
        <v>木</v>
      </c>
      <c r="C8" s="16" t="s">
        <v>7</v>
      </c>
      <c r="D8" s="16" t="s">
        <v>8</v>
      </c>
      <c r="E8" s="16" t="s">
        <v>8</v>
      </c>
      <c r="F8" s="16" t="s">
        <v>7</v>
      </c>
      <c r="G8" s="16" t="s">
        <v>7</v>
      </c>
      <c r="H8" s="16" t="s">
        <v>8</v>
      </c>
      <c r="J8" s="18" t="str">
        <f t="shared" si="4"/>
        <v>麻生</v>
      </c>
      <c r="K8" s="18" t="str">
        <f t="shared" si="5"/>
        <v/>
      </c>
      <c r="L8" s="18" t="str">
        <f t="shared" si="6"/>
        <v/>
      </c>
      <c r="M8" s="18" t="str">
        <f t="shared" si="7"/>
        <v>鈴木</v>
      </c>
      <c r="N8" s="18" t="str">
        <f t="shared" si="8"/>
        <v>田中</v>
      </c>
      <c r="O8" s="18" t="str">
        <f t="shared" si="9"/>
        <v/>
      </c>
      <c r="Q8" s="18">
        <f t="shared" si="1"/>
        <v>1</v>
      </c>
      <c r="R8" s="18">
        <f t="shared" si="1"/>
        <v>4</v>
      </c>
      <c r="S8" s="18">
        <f t="shared" si="1"/>
        <v>5</v>
      </c>
      <c r="U8" s="18" t="str">
        <f t="shared" si="10"/>
        <v>麻生</v>
      </c>
      <c r="V8" s="18" t="str">
        <f t="shared" si="11"/>
        <v>鈴木</v>
      </c>
      <c r="W8" s="18" t="str">
        <f t="shared" si="12"/>
        <v>田中</v>
      </c>
    </row>
    <row r="9" spans="1:23" x14ac:dyDescent="0.15">
      <c r="A9" s="15">
        <v>42223</v>
      </c>
      <c r="B9" s="14" t="str">
        <f t="shared" si="3"/>
        <v>金</v>
      </c>
      <c r="C9" s="16" t="s">
        <v>7</v>
      </c>
      <c r="D9" s="16" t="s">
        <v>8</v>
      </c>
      <c r="E9" s="16" t="s">
        <v>7</v>
      </c>
      <c r="F9" s="16" t="s">
        <v>8</v>
      </c>
      <c r="G9" s="16" t="s">
        <v>7</v>
      </c>
      <c r="H9" s="16" t="s">
        <v>8</v>
      </c>
      <c r="J9" s="18" t="str">
        <f t="shared" si="4"/>
        <v>麻生</v>
      </c>
      <c r="K9" s="18" t="str">
        <f t="shared" si="5"/>
        <v/>
      </c>
      <c r="L9" s="18" t="str">
        <f t="shared" si="6"/>
        <v>阪木</v>
      </c>
      <c r="M9" s="18" t="str">
        <f t="shared" si="7"/>
        <v/>
      </c>
      <c r="N9" s="18" t="str">
        <f t="shared" si="8"/>
        <v>田中</v>
      </c>
      <c r="O9" s="18" t="str">
        <f t="shared" si="9"/>
        <v/>
      </c>
      <c r="Q9" s="18">
        <f t="shared" si="1"/>
        <v>1</v>
      </c>
      <c r="R9" s="18">
        <f t="shared" si="1"/>
        <v>3</v>
      </c>
      <c r="S9" s="18">
        <f t="shared" si="1"/>
        <v>5</v>
      </c>
      <c r="U9" s="18" t="str">
        <f t="shared" si="10"/>
        <v>麻生</v>
      </c>
      <c r="V9" s="18" t="str">
        <f t="shared" si="11"/>
        <v>阪木</v>
      </c>
      <c r="W9" s="18" t="str">
        <f t="shared" si="12"/>
        <v>田中</v>
      </c>
    </row>
    <row r="10" spans="1:23" x14ac:dyDescent="0.15">
      <c r="A10" s="15">
        <v>42224</v>
      </c>
      <c r="B10" s="14" t="str">
        <f t="shared" si="3"/>
        <v>土</v>
      </c>
      <c r="C10" s="16" t="s">
        <v>8</v>
      </c>
      <c r="D10" s="16" t="s">
        <v>7</v>
      </c>
      <c r="E10" s="16" t="s">
        <v>8</v>
      </c>
      <c r="F10" s="16" t="s">
        <v>8</v>
      </c>
      <c r="G10" s="16" t="s">
        <v>7</v>
      </c>
      <c r="H10" s="16" t="s">
        <v>7</v>
      </c>
      <c r="J10" s="18" t="str">
        <f t="shared" si="4"/>
        <v/>
      </c>
      <c r="K10" s="18" t="str">
        <f t="shared" si="5"/>
        <v>木村</v>
      </c>
      <c r="L10" s="18" t="str">
        <f t="shared" si="6"/>
        <v/>
      </c>
      <c r="M10" s="18" t="str">
        <f t="shared" si="7"/>
        <v/>
      </c>
      <c r="N10" s="18" t="str">
        <f t="shared" si="8"/>
        <v>田中</v>
      </c>
      <c r="O10" s="18" t="str">
        <f t="shared" si="9"/>
        <v>土屋</v>
      </c>
      <c r="Q10" s="18">
        <f t="shared" si="1"/>
        <v>2</v>
      </c>
      <c r="R10" s="18">
        <f t="shared" si="1"/>
        <v>5</v>
      </c>
      <c r="S10" s="18">
        <f t="shared" si="1"/>
        <v>6</v>
      </c>
      <c r="U10" s="18" t="str">
        <f t="shared" si="10"/>
        <v>木村</v>
      </c>
      <c r="V10" s="18" t="str">
        <f t="shared" si="11"/>
        <v>田中</v>
      </c>
      <c r="W10" s="18" t="str">
        <f t="shared" si="12"/>
        <v>土屋</v>
      </c>
    </row>
    <row r="11" spans="1:23" x14ac:dyDescent="0.15">
      <c r="A11" s="15">
        <v>42225</v>
      </c>
      <c r="B11" s="14" t="str">
        <f t="shared" si="3"/>
        <v>日</v>
      </c>
      <c r="C11" s="16" t="s">
        <v>8</v>
      </c>
      <c r="D11" s="16" t="s">
        <v>8</v>
      </c>
      <c r="E11" s="16" t="s">
        <v>7</v>
      </c>
      <c r="F11" s="16" t="s">
        <v>7</v>
      </c>
      <c r="G11" s="16" t="s">
        <v>8</v>
      </c>
      <c r="H11" s="16" t="s">
        <v>7</v>
      </c>
      <c r="J11" s="18" t="str">
        <f t="shared" si="4"/>
        <v/>
      </c>
      <c r="K11" s="18" t="str">
        <f t="shared" si="5"/>
        <v/>
      </c>
      <c r="L11" s="18" t="str">
        <f t="shared" si="6"/>
        <v>阪木</v>
      </c>
      <c r="M11" s="18" t="str">
        <f t="shared" si="7"/>
        <v>鈴木</v>
      </c>
      <c r="N11" s="18" t="str">
        <f t="shared" si="8"/>
        <v/>
      </c>
      <c r="O11" s="18" t="str">
        <f t="shared" si="9"/>
        <v>土屋</v>
      </c>
      <c r="Q11" s="18">
        <f t="shared" si="1"/>
        <v>3</v>
      </c>
      <c r="R11" s="18">
        <f t="shared" si="1"/>
        <v>4</v>
      </c>
      <c r="S11" s="18">
        <f t="shared" si="1"/>
        <v>6</v>
      </c>
      <c r="U11" s="18" t="str">
        <f t="shared" si="10"/>
        <v>阪木</v>
      </c>
      <c r="V11" s="18" t="str">
        <f t="shared" si="11"/>
        <v>鈴木</v>
      </c>
      <c r="W11" s="18" t="str">
        <f t="shared" si="12"/>
        <v>土屋</v>
      </c>
    </row>
    <row r="12" spans="1:23" x14ac:dyDescent="0.15">
      <c r="A12" s="15">
        <v>42226</v>
      </c>
      <c r="B12" s="14" t="str">
        <f t="shared" si="3"/>
        <v>月</v>
      </c>
      <c r="C12" s="16" t="s">
        <v>7</v>
      </c>
      <c r="D12" s="16" t="s">
        <v>7</v>
      </c>
      <c r="E12" s="16" t="s">
        <v>8</v>
      </c>
      <c r="F12" s="16" t="s">
        <v>8</v>
      </c>
      <c r="G12" s="16" t="s">
        <v>8</v>
      </c>
      <c r="H12" s="16" t="s">
        <v>7</v>
      </c>
      <c r="J12" s="18" t="str">
        <f t="shared" si="4"/>
        <v>麻生</v>
      </c>
      <c r="K12" s="18" t="str">
        <f t="shared" si="5"/>
        <v>木村</v>
      </c>
      <c r="L12" s="18" t="str">
        <f t="shared" si="6"/>
        <v/>
      </c>
      <c r="M12" s="18" t="str">
        <f t="shared" si="7"/>
        <v/>
      </c>
      <c r="N12" s="18" t="str">
        <f t="shared" si="8"/>
        <v/>
      </c>
      <c r="O12" s="18" t="str">
        <f t="shared" si="9"/>
        <v>土屋</v>
      </c>
      <c r="Q12" s="18">
        <f t="shared" si="1"/>
        <v>1</v>
      </c>
      <c r="R12" s="18">
        <f t="shared" si="1"/>
        <v>2</v>
      </c>
      <c r="S12" s="18">
        <f t="shared" si="1"/>
        <v>6</v>
      </c>
      <c r="U12" s="18" t="str">
        <f t="shared" si="10"/>
        <v>麻生</v>
      </c>
      <c r="V12" s="18" t="str">
        <f t="shared" si="11"/>
        <v>木村</v>
      </c>
      <c r="W12" s="18" t="str">
        <f t="shared" si="12"/>
        <v>土屋</v>
      </c>
    </row>
    <row r="13" spans="1:23" x14ac:dyDescent="0.15">
      <c r="A13" s="15">
        <v>42227</v>
      </c>
      <c r="B13" s="14" t="str">
        <f t="shared" si="3"/>
        <v>火</v>
      </c>
      <c r="C13" s="16" t="s">
        <v>8</v>
      </c>
      <c r="D13" s="16" t="s">
        <v>8</v>
      </c>
      <c r="E13" s="16" t="s">
        <v>8</v>
      </c>
      <c r="F13" s="16" t="s">
        <v>7</v>
      </c>
      <c r="G13" s="16" t="s">
        <v>7</v>
      </c>
      <c r="H13" s="16" t="s">
        <v>7</v>
      </c>
      <c r="J13" s="18" t="str">
        <f t="shared" si="4"/>
        <v/>
      </c>
      <c r="K13" s="18" t="str">
        <f t="shared" si="5"/>
        <v/>
      </c>
      <c r="L13" s="18" t="str">
        <f t="shared" si="6"/>
        <v/>
      </c>
      <c r="M13" s="18" t="str">
        <f t="shared" si="7"/>
        <v>鈴木</v>
      </c>
      <c r="N13" s="18" t="str">
        <f t="shared" si="8"/>
        <v>田中</v>
      </c>
      <c r="O13" s="18" t="str">
        <f t="shared" si="9"/>
        <v>土屋</v>
      </c>
      <c r="Q13" s="18">
        <f t="shared" si="1"/>
        <v>4</v>
      </c>
      <c r="R13" s="18">
        <f t="shared" si="1"/>
        <v>5</v>
      </c>
      <c r="S13" s="18">
        <f t="shared" si="1"/>
        <v>6</v>
      </c>
      <c r="U13" s="18" t="str">
        <f t="shared" si="10"/>
        <v>鈴木</v>
      </c>
      <c r="V13" s="18" t="str">
        <f t="shared" si="11"/>
        <v>田中</v>
      </c>
      <c r="W13" s="18" t="str">
        <f t="shared" si="12"/>
        <v>土屋</v>
      </c>
    </row>
    <row r="14" spans="1:23" x14ac:dyDescent="0.15">
      <c r="A14" s="15">
        <v>42228</v>
      </c>
      <c r="B14" s="14" t="str">
        <f t="shared" si="3"/>
        <v>水</v>
      </c>
      <c r="C14" s="16" t="s">
        <v>7</v>
      </c>
      <c r="D14" s="16" t="s">
        <v>8</v>
      </c>
      <c r="E14" s="16" t="s">
        <v>7</v>
      </c>
      <c r="F14" s="16" t="s">
        <v>8</v>
      </c>
      <c r="G14" s="16" t="s">
        <v>7</v>
      </c>
      <c r="H14" s="16" t="s">
        <v>8</v>
      </c>
      <c r="J14" s="18" t="str">
        <f t="shared" si="4"/>
        <v>麻生</v>
      </c>
      <c r="K14" s="18" t="str">
        <f t="shared" si="5"/>
        <v/>
      </c>
      <c r="L14" s="18" t="str">
        <f t="shared" si="6"/>
        <v>阪木</v>
      </c>
      <c r="M14" s="18" t="str">
        <f t="shared" si="7"/>
        <v/>
      </c>
      <c r="N14" s="18" t="str">
        <f t="shared" si="8"/>
        <v>田中</v>
      </c>
      <c r="O14" s="18" t="str">
        <f t="shared" si="9"/>
        <v/>
      </c>
      <c r="Q14" s="18">
        <f t="shared" si="1"/>
        <v>1</v>
      </c>
      <c r="R14" s="18">
        <f t="shared" si="1"/>
        <v>3</v>
      </c>
      <c r="S14" s="18">
        <f t="shared" si="1"/>
        <v>5</v>
      </c>
      <c r="U14" s="18" t="str">
        <f t="shared" si="10"/>
        <v>麻生</v>
      </c>
      <c r="V14" s="18" t="str">
        <f t="shared" si="11"/>
        <v>阪木</v>
      </c>
      <c r="W14" s="18" t="str">
        <f t="shared" si="12"/>
        <v>田中</v>
      </c>
    </row>
    <row r="15" spans="1:23" x14ac:dyDescent="0.15">
      <c r="A15" s="15">
        <v>42229</v>
      </c>
      <c r="B15" s="14" t="str">
        <f t="shared" si="3"/>
        <v>木</v>
      </c>
      <c r="C15" s="16" t="s">
        <v>7</v>
      </c>
      <c r="D15" s="16" t="s">
        <v>8</v>
      </c>
      <c r="E15" s="16" t="s">
        <v>7</v>
      </c>
      <c r="F15" s="16" t="s">
        <v>7</v>
      </c>
      <c r="G15" s="16" t="s">
        <v>8</v>
      </c>
      <c r="H15" s="16" t="s">
        <v>8</v>
      </c>
      <c r="J15" s="18" t="str">
        <f t="shared" si="4"/>
        <v>麻生</v>
      </c>
      <c r="K15" s="18" t="str">
        <f t="shared" si="5"/>
        <v/>
      </c>
      <c r="L15" s="18" t="str">
        <f t="shared" si="6"/>
        <v>阪木</v>
      </c>
      <c r="M15" s="18" t="str">
        <f t="shared" si="7"/>
        <v>鈴木</v>
      </c>
      <c r="N15" s="18" t="str">
        <f t="shared" si="8"/>
        <v/>
      </c>
      <c r="O15" s="18" t="str">
        <f t="shared" si="9"/>
        <v/>
      </c>
      <c r="Q15" s="18">
        <f t="shared" si="1"/>
        <v>1</v>
      </c>
      <c r="R15" s="18">
        <f t="shared" si="1"/>
        <v>3</v>
      </c>
      <c r="S15" s="18">
        <f t="shared" si="1"/>
        <v>4</v>
      </c>
      <c r="U15" s="18" t="str">
        <f t="shared" si="10"/>
        <v>麻生</v>
      </c>
      <c r="V15" s="18" t="str">
        <f t="shared" si="11"/>
        <v>阪木</v>
      </c>
      <c r="W15" s="18" t="str">
        <f t="shared" si="12"/>
        <v>鈴木</v>
      </c>
    </row>
    <row r="16" spans="1:23" x14ac:dyDescent="0.15">
      <c r="A16" s="15">
        <v>42230</v>
      </c>
      <c r="B16" s="14" t="str">
        <f t="shared" si="3"/>
        <v>金</v>
      </c>
      <c r="C16" s="16" t="s">
        <v>8</v>
      </c>
      <c r="D16" s="16" t="s">
        <v>7</v>
      </c>
      <c r="E16" s="16" t="s">
        <v>8</v>
      </c>
      <c r="F16" s="16" t="s">
        <v>7</v>
      </c>
      <c r="G16" s="16" t="s">
        <v>7</v>
      </c>
      <c r="H16" s="16" t="s">
        <v>8</v>
      </c>
      <c r="J16" s="18" t="str">
        <f t="shared" si="4"/>
        <v/>
      </c>
      <c r="K16" s="18" t="str">
        <f t="shared" si="5"/>
        <v>木村</v>
      </c>
      <c r="L16" s="18" t="str">
        <f t="shared" si="6"/>
        <v/>
      </c>
      <c r="M16" s="18" t="str">
        <f t="shared" si="7"/>
        <v>鈴木</v>
      </c>
      <c r="N16" s="18" t="str">
        <f t="shared" si="8"/>
        <v>田中</v>
      </c>
      <c r="O16" s="18" t="str">
        <f t="shared" si="9"/>
        <v/>
      </c>
      <c r="Q16" s="18">
        <f t="shared" si="1"/>
        <v>2</v>
      </c>
      <c r="R16" s="18">
        <f t="shared" si="1"/>
        <v>4</v>
      </c>
      <c r="S16" s="18">
        <f t="shared" si="1"/>
        <v>5</v>
      </c>
      <c r="U16" s="18" t="str">
        <f t="shared" si="10"/>
        <v>木村</v>
      </c>
      <c r="V16" s="18" t="str">
        <f t="shared" si="11"/>
        <v>鈴木</v>
      </c>
      <c r="W16" s="18" t="str">
        <f t="shared" si="12"/>
        <v>田中</v>
      </c>
    </row>
    <row r="18" spans="10:15" x14ac:dyDescent="0.15">
      <c r="J18" s="1" t="s">
        <v>24</v>
      </c>
    </row>
    <row r="19" spans="10:15" x14ac:dyDescent="0.15">
      <c r="J19" s="18">
        <f>IF(J3&lt;&gt;"",J$2,"")</f>
        <v>1</v>
      </c>
      <c r="K19" s="18">
        <f t="shared" ref="K19:O19" si="13">IF(K3&lt;&gt;"",K$2,"")</f>
        <v>2</v>
      </c>
      <c r="L19" s="18">
        <f t="shared" si="13"/>
        <v>3</v>
      </c>
      <c r="M19" s="18" t="str">
        <f t="shared" si="13"/>
        <v/>
      </c>
      <c r="N19" s="18" t="str">
        <f t="shared" si="13"/>
        <v/>
      </c>
      <c r="O19" s="18" t="str">
        <f t="shared" si="13"/>
        <v/>
      </c>
    </row>
    <row r="20" spans="10:15" x14ac:dyDescent="0.15">
      <c r="J20" s="18">
        <f t="shared" ref="J20:O20" si="14">IF(J4&lt;&gt;"",J$2,"")</f>
        <v>1</v>
      </c>
      <c r="K20" s="18" t="str">
        <f t="shared" si="14"/>
        <v/>
      </c>
      <c r="L20" s="18" t="str">
        <f t="shared" si="14"/>
        <v/>
      </c>
      <c r="M20" s="18">
        <f t="shared" si="14"/>
        <v>4</v>
      </c>
      <c r="N20" s="18" t="str">
        <f t="shared" si="14"/>
        <v/>
      </c>
      <c r="O20" s="18">
        <f t="shared" si="14"/>
        <v>6</v>
      </c>
    </row>
    <row r="21" spans="10:15" x14ac:dyDescent="0.15">
      <c r="J21" s="18" t="str">
        <f t="shared" ref="J21:O21" si="15">IF(J5&lt;&gt;"",J$2,"")</f>
        <v/>
      </c>
      <c r="K21" s="18">
        <f t="shared" si="15"/>
        <v>2</v>
      </c>
      <c r="L21" s="18">
        <f t="shared" si="15"/>
        <v>3</v>
      </c>
      <c r="M21" s="18">
        <f t="shared" si="15"/>
        <v>4</v>
      </c>
      <c r="N21" s="18" t="str">
        <f t="shared" si="15"/>
        <v/>
      </c>
      <c r="O21" s="18" t="str">
        <f t="shared" si="15"/>
        <v/>
      </c>
    </row>
    <row r="22" spans="10:15" x14ac:dyDescent="0.15">
      <c r="J22" s="18" t="str">
        <f t="shared" ref="J22:O22" si="16">IF(J6&lt;&gt;"",J$2,"")</f>
        <v/>
      </c>
      <c r="K22" s="18">
        <f t="shared" si="16"/>
        <v>2</v>
      </c>
      <c r="L22" s="18" t="str">
        <f t="shared" si="16"/>
        <v/>
      </c>
      <c r="M22" s="18" t="str">
        <f t="shared" si="16"/>
        <v/>
      </c>
      <c r="N22" s="18">
        <f t="shared" si="16"/>
        <v>5</v>
      </c>
      <c r="O22" s="18">
        <f t="shared" si="16"/>
        <v>6</v>
      </c>
    </row>
    <row r="23" spans="10:15" x14ac:dyDescent="0.15">
      <c r="J23" s="18" t="str">
        <f t="shared" ref="J23:O23" si="17">IF(J7&lt;&gt;"",J$2,"")</f>
        <v/>
      </c>
      <c r="K23" s="18">
        <f t="shared" si="17"/>
        <v>2</v>
      </c>
      <c r="L23" s="18">
        <f t="shared" si="17"/>
        <v>3</v>
      </c>
      <c r="M23" s="18" t="str">
        <f t="shared" si="17"/>
        <v/>
      </c>
      <c r="N23" s="18" t="str">
        <f t="shared" si="17"/>
        <v/>
      </c>
      <c r="O23" s="18">
        <f t="shared" si="17"/>
        <v>6</v>
      </c>
    </row>
    <row r="24" spans="10:15" x14ac:dyDescent="0.15">
      <c r="J24" s="18">
        <f t="shared" ref="J24:O24" si="18">IF(J8&lt;&gt;"",J$2,"")</f>
        <v>1</v>
      </c>
      <c r="K24" s="18" t="str">
        <f t="shared" si="18"/>
        <v/>
      </c>
      <c r="L24" s="18" t="str">
        <f t="shared" si="18"/>
        <v/>
      </c>
      <c r="M24" s="18">
        <f t="shared" si="18"/>
        <v>4</v>
      </c>
      <c r="N24" s="18">
        <f t="shared" si="18"/>
        <v>5</v>
      </c>
      <c r="O24" s="18" t="str">
        <f t="shared" si="18"/>
        <v/>
      </c>
    </row>
    <row r="25" spans="10:15" x14ac:dyDescent="0.15">
      <c r="J25" s="18">
        <f t="shared" ref="J25:O25" si="19">IF(J9&lt;&gt;"",J$2,"")</f>
        <v>1</v>
      </c>
      <c r="K25" s="18" t="str">
        <f t="shared" si="19"/>
        <v/>
      </c>
      <c r="L25" s="18">
        <f t="shared" si="19"/>
        <v>3</v>
      </c>
      <c r="M25" s="18" t="str">
        <f t="shared" si="19"/>
        <v/>
      </c>
      <c r="N25" s="18">
        <f t="shared" si="19"/>
        <v>5</v>
      </c>
      <c r="O25" s="18" t="str">
        <f t="shared" si="19"/>
        <v/>
      </c>
    </row>
    <row r="26" spans="10:15" x14ac:dyDescent="0.15">
      <c r="J26" s="18" t="str">
        <f t="shared" ref="J26:O26" si="20">IF(J10&lt;&gt;"",J$2,"")</f>
        <v/>
      </c>
      <c r="K26" s="18">
        <f t="shared" si="20"/>
        <v>2</v>
      </c>
      <c r="L26" s="18" t="str">
        <f t="shared" si="20"/>
        <v/>
      </c>
      <c r="M26" s="18" t="str">
        <f t="shared" si="20"/>
        <v/>
      </c>
      <c r="N26" s="18">
        <f t="shared" si="20"/>
        <v>5</v>
      </c>
      <c r="O26" s="18">
        <f t="shared" si="20"/>
        <v>6</v>
      </c>
    </row>
    <row r="27" spans="10:15" x14ac:dyDescent="0.15">
      <c r="J27" s="18" t="str">
        <f t="shared" ref="J27:O27" si="21">IF(J11&lt;&gt;"",J$2,"")</f>
        <v/>
      </c>
      <c r="K27" s="18" t="str">
        <f t="shared" si="21"/>
        <v/>
      </c>
      <c r="L27" s="18">
        <f t="shared" si="21"/>
        <v>3</v>
      </c>
      <c r="M27" s="18">
        <f t="shared" si="21"/>
        <v>4</v>
      </c>
      <c r="N27" s="18" t="str">
        <f t="shared" si="21"/>
        <v/>
      </c>
      <c r="O27" s="18">
        <f t="shared" si="21"/>
        <v>6</v>
      </c>
    </row>
    <row r="28" spans="10:15" x14ac:dyDescent="0.15">
      <c r="J28" s="18">
        <f t="shared" ref="J28:O28" si="22">IF(J12&lt;&gt;"",J$2,"")</f>
        <v>1</v>
      </c>
      <c r="K28" s="18">
        <f t="shared" si="22"/>
        <v>2</v>
      </c>
      <c r="L28" s="18" t="str">
        <f t="shared" si="22"/>
        <v/>
      </c>
      <c r="M28" s="18" t="str">
        <f t="shared" si="22"/>
        <v/>
      </c>
      <c r="N28" s="18" t="str">
        <f t="shared" si="22"/>
        <v/>
      </c>
      <c r="O28" s="18">
        <f t="shared" si="22"/>
        <v>6</v>
      </c>
    </row>
    <row r="29" spans="10:15" x14ac:dyDescent="0.15">
      <c r="J29" s="18" t="str">
        <f t="shared" ref="J29:O29" si="23">IF(J13&lt;&gt;"",J$2,"")</f>
        <v/>
      </c>
      <c r="K29" s="18" t="str">
        <f t="shared" si="23"/>
        <v/>
      </c>
      <c r="L29" s="18" t="str">
        <f t="shared" si="23"/>
        <v/>
      </c>
      <c r="M29" s="18">
        <f t="shared" si="23"/>
        <v>4</v>
      </c>
      <c r="N29" s="18">
        <f t="shared" si="23"/>
        <v>5</v>
      </c>
      <c r="O29" s="18">
        <f t="shared" si="23"/>
        <v>6</v>
      </c>
    </row>
    <row r="30" spans="10:15" x14ac:dyDescent="0.15">
      <c r="J30" s="18">
        <f t="shared" ref="J30:O30" si="24">IF(J14&lt;&gt;"",J$2,"")</f>
        <v>1</v>
      </c>
      <c r="K30" s="18" t="str">
        <f t="shared" si="24"/>
        <v/>
      </c>
      <c r="L30" s="18">
        <f t="shared" si="24"/>
        <v>3</v>
      </c>
      <c r="M30" s="18" t="str">
        <f t="shared" si="24"/>
        <v/>
      </c>
      <c r="N30" s="18">
        <f t="shared" si="24"/>
        <v>5</v>
      </c>
      <c r="O30" s="18" t="str">
        <f t="shared" si="24"/>
        <v/>
      </c>
    </row>
    <row r="31" spans="10:15" x14ac:dyDescent="0.15">
      <c r="J31" s="18">
        <f t="shared" ref="J31:O31" si="25">IF(J15&lt;&gt;"",J$2,"")</f>
        <v>1</v>
      </c>
      <c r="K31" s="18" t="str">
        <f t="shared" si="25"/>
        <v/>
      </c>
      <c r="L31" s="18">
        <f t="shared" si="25"/>
        <v>3</v>
      </c>
      <c r="M31" s="18">
        <f t="shared" si="25"/>
        <v>4</v>
      </c>
      <c r="N31" s="18" t="str">
        <f t="shared" si="25"/>
        <v/>
      </c>
      <c r="O31" s="18" t="str">
        <f t="shared" si="25"/>
        <v/>
      </c>
    </row>
    <row r="32" spans="10:15" x14ac:dyDescent="0.15">
      <c r="J32" s="18" t="str">
        <f t="shared" ref="J32:O32" si="26">IF(J16&lt;&gt;"",J$2,"")</f>
        <v/>
      </c>
      <c r="K32" s="18">
        <f t="shared" si="26"/>
        <v>2</v>
      </c>
      <c r="L32" s="18" t="str">
        <f t="shared" si="26"/>
        <v/>
      </c>
      <c r="M32" s="18">
        <f t="shared" si="26"/>
        <v>4</v>
      </c>
      <c r="N32" s="18">
        <f t="shared" si="26"/>
        <v>5</v>
      </c>
      <c r="O32" s="18" t="str">
        <f t="shared" si="26"/>
        <v/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D3" sqref="D3:F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6" width="5.875" style="1" customWidth="1"/>
    <col min="7" max="16384" width="9" style="1"/>
  </cols>
  <sheetData>
    <row r="1" spans="1:6" x14ac:dyDescent="0.15">
      <c r="A1" s="21" t="s">
        <v>30</v>
      </c>
    </row>
    <row r="2" spans="1:6" x14ac:dyDescent="0.15">
      <c r="A2" s="17" t="s">
        <v>12</v>
      </c>
      <c r="B2" s="17" t="s">
        <v>13</v>
      </c>
      <c r="C2" s="17" t="s">
        <v>0</v>
      </c>
      <c r="D2" s="20" t="s">
        <v>20</v>
      </c>
      <c r="E2" s="20"/>
      <c r="F2" s="20"/>
    </row>
    <row r="3" spans="1:6" x14ac:dyDescent="0.15">
      <c r="A3" s="15">
        <v>42217</v>
      </c>
      <c r="B3" s="14" t="str">
        <f>TEXT(A3,"aaa")</f>
        <v>土</v>
      </c>
      <c r="C3" s="14">
        <v>3</v>
      </c>
      <c r="D3" s="16" t="s">
        <v>36</v>
      </c>
      <c r="E3" s="16" t="s">
        <v>37</v>
      </c>
      <c r="F3" s="16" t="s">
        <v>38</v>
      </c>
    </row>
    <row r="4" spans="1:6" x14ac:dyDescent="0.15">
      <c r="A4" s="15">
        <v>42218</v>
      </c>
      <c r="B4" s="14" t="str">
        <f t="shared" ref="B4:B16" si="0">TEXT(A4,"aaa")</f>
        <v>日</v>
      </c>
      <c r="C4" s="14">
        <v>3</v>
      </c>
      <c r="D4" s="16" t="s">
        <v>36</v>
      </c>
      <c r="E4" s="16" t="s">
        <v>39</v>
      </c>
      <c r="F4" s="16" t="s">
        <v>40</v>
      </c>
    </row>
    <row r="5" spans="1:6" x14ac:dyDescent="0.15">
      <c r="A5" s="15">
        <v>42219</v>
      </c>
      <c r="B5" s="14" t="str">
        <f t="shared" si="0"/>
        <v>月</v>
      </c>
      <c r="C5" s="14">
        <v>3</v>
      </c>
      <c r="D5" s="16" t="s">
        <v>37</v>
      </c>
      <c r="E5" s="16" t="s">
        <v>38</v>
      </c>
      <c r="F5" s="16" t="s">
        <v>39</v>
      </c>
    </row>
    <row r="6" spans="1:6" x14ac:dyDescent="0.15">
      <c r="A6" s="15">
        <v>42220</v>
      </c>
      <c r="B6" s="14" t="str">
        <f t="shared" si="0"/>
        <v>火</v>
      </c>
      <c r="C6" s="14">
        <v>3</v>
      </c>
      <c r="D6" s="16" t="s">
        <v>37</v>
      </c>
      <c r="E6" s="16" t="s">
        <v>41</v>
      </c>
      <c r="F6" s="16" t="s">
        <v>40</v>
      </c>
    </row>
    <row r="7" spans="1:6" x14ac:dyDescent="0.15">
      <c r="A7" s="15">
        <v>42221</v>
      </c>
      <c r="B7" s="14" t="str">
        <f t="shared" si="0"/>
        <v>水</v>
      </c>
      <c r="C7" s="14">
        <v>3</v>
      </c>
      <c r="D7" s="16" t="s">
        <v>37</v>
      </c>
      <c r="E7" s="16" t="s">
        <v>38</v>
      </c>
      <c r="F7" s="16" t="s">
        <v>40</v>
      </c>
    </row>
    <row r="8" spans="1:6" x14ac:dyDescent="0.15">
      <c r="A8" s="15">
        <v>42222</v>
      </c>
      <c r="B8" s="14" t="str">
        <f t="shared" si="0"/>
        <v>木</v>
      </c>
      <c r="C8" s="14">
        <v>3</v>
      </c>
      <c r="D8" s="16" t="s">
        <v>36</v>
      </c>
      <c r="E8" s="16" t="s">
        <v>39</v>
      </c>
      <c r="F8" s="16" t="s">
        <v>41</v>
      </c>
    </row>
    <row r="9" spans="1:6" x14ac:dyDescent="0.15">
      <c r="A9" s="15">
        <v>42223</v>
      </c>
      <c r="B9" s="14" t="str">
        <f t="shared" si="0"/>
        <v>金</v>
      </c>
      <c r="C9" s="14">
        <v>3</v>
      </c>
      <c r="D9" s="16" t="s">
        <v>36</v>
      </c>
      <c r="E9" s="16" t="s">
        <v>38</v>
      </c>
      <c r="F9" s="16" t="s">
        <v>41</v>
      </c>
    </row>
    <row r="10" spans="1:6" x14ac:dyDescent="0.15">
      <c r="A10" s="15">
        <v>42224</v>
      </c>
      <c r="B10" s="14" t="str">
        <f t="shared" si="0"/>
        <v>土</v>
      </c>
      <c r="C10" s="14">
        <v>3</v>
      </c>
      <c r="D10" s="16" t="s">
        <v>37</v>
      </c>
      <c r="E10" s="16" t="s">
        <v>41</v>
      </c>
      <c r="F10" s="16" t="s">
        <v>40</v>
      </c>
    </row>
    <row r="11" spans="1:6" x14ac:dyDescent="0.15">
      <c r="A11" s="15">
        <v>42225</v>
      </c>
      <c r="B11" s="14" t="str">
        <f t="shared" si="0"/>
        <v>日</v>
      </c>
      <c r="C11" s="14">
        <v>3</v>
      </c>
      <c r="D11" s="16" t="s">
        <v>38</v>
      </c>
      <c r="E11" s="16" t="s">
        <v>39</v>
      </c>
      <c r="F11" s="16" t="s">
        <v>40</v>
      </c>
    </row>
    <row r="12" spans="1:6" x14ac:dyDescent="0.15">
      <c r="A12" s="15">
        <v>42226</v>
      </c>
      <c r="B12" s="14" t="str">
        <f t="shared" si="0"/>
        <v>月</v>
      </c>
      <c r="C12" s="14">
        <v>3</v>
      </c>
      <c r="D12" s="16" t="s">
        <v>36</v>
      </c>
      <c r="E12" s="16" t="s">
        <v>37</v>
      </c>
      <c r="F12" s="16" t="s">
        <v>40</v>
      </c>
    </row>
    <row r="13" spans="1:6" x14ac:dyDescent="0.15">
      <c r="A13" s="15">
        <v>42227</v>
      </c>
      <c r="B13" s="14" t="str">
        <f t="shared" si="0"/>
        <v>火</v>
      </c>
      <c r="C13" s="14">
        <v>3</v>
      </c>
      <c r="D13" s="16" t="s">
        <v>39</v>
      </c>
      <c r="E13" s="16" t="s">
        <v>41</v>
      </c>
      <c r="F13" s="16" t="s">
        <v>40</v>
      </c>
    </row>
    <row r="14" spans="1:6" x14ac:dyDescent="0.15">
      <c r="A14" s="15">
        <v>42228</v>
      </c>
      <c r="B14" s="14" t="str">
        <f t="shared" si="0"/>
        <v>水</v>
      </c>
      <c r="C14" s="14">
        <v>3</v>
      </c>
      <c r="D14" s="16" t="s">
        <v>36</v>
      </c>
      <c r="E14" s="16" t="s">
        <v>38</v>
      </c>
      <c r="F14" s="16" t="s">
        <v>41</v>
      </c>
    </row>
    <row r="15" spans="1:6" x14ac:dyDescent="0.15">
      <c r="A15" s="15">
        <v>42229</v>
      </c>
      <c r="B15" s="14" t="str">
        <f t="shared" si="0"/>
        <v>木</v>
      </c>
      <c r="C15" s="14">
        <v>3</v>
      </c>
      <c r="D15" s="16" t="s">
        <v>36</v>
      </c>
      <c r="E15" s="16" t="s">
        <v>38</v>
      </c>
      <c r="F15" s="16" t="s">
        <v>39</v>
      </c>
    </row>
    <row r="16" spans="1:6" x14ac:dyDescent="0.15">
      <c r="A16" s="15">
        <v>42230</v>
      </c>
      <c r="B16" s="14" t="str">
        <f t="shared" si="0"/>
        <v>金</v>
      </c>
      <c r="C16" s="14">
        <v>3</v>
      </c>
      <c r="D16" s="16" t="s">
        <v>37</v>
      </c>
      <c r="E16" s="16" t="s">
        <v>39</v>
      </c>
      <c r="F16" s="16" t="s">
        <v>41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1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3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3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3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3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3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3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3</v>
      </c>
      <c r="D16" s="6" t="s">
        <v>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2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28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3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4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29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5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27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22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6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21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8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転記</vt:lpstr>
      <vt:lpstr>メンバー表作成</vt:lpstr>
      <vt:lpstr>メンバー表</vt:lpstr>
      <vt:lpstr>麻生</vt:lpstr>
      <vt:lpstr>木村</vt:lpstr>
      <vt:lpstr>阪木</vt:lpstr>
      <vt:lpstr>鈴木</vt:lpstr>
      <vt:lpstr>田中</vt:lpstr>
      <vt:lpstr>土屋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2015-07-19T13:55:58Z</dcterms:created>
  <dcterms:modified xsi:type="dcterms:W3CDTF">2015-10-07T14:18:50Z</dcterms:modified>
</cp:coreProperties>
</file>