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17835" windowHeight="13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I8" i="1" l="1"/>
  <c r="J8" i="1" s="1"/>
  <c r="F8" i="1"/>
  <c r="G8" i="1" s="1"/>
  <c r="D8" i="1"/>
  <c r="I7" i="1"/>
  <c r="J7" i="1" s="1"/>
  <c r="F7" i="1"/>
  <c r="G7" i="1" s="1"/>
  <c r="C7" i="1"/>
  <c r="D7" i="1" s="1"/>
  <c r="I6" i="1"/>
  <c r="J6" i="1" s="1"/>
  <c r="F6" i="1"/>
  <c r="G6" i="1" s="1"/>
  <c r="C6" i="1"/>
  <c r="D6" i="1" s="1"/>
  <c r="I5" i="1"/>
  <c r="J5" i="1" s="1"/>
  <c r="F5" i="1"/>
  <c r="G5" i="1" s="1"/>
  <c r="C5" i="1"/>
  <c r="D5" i="1" s="1"/>
  <c r="D10" i="1" l="1"/>
  <c r="J10" i="1"/>
  <c r="G10" i="1"/>
</calcChain>
</file>

<file path=xl/sharedStrings.xml><?xml version="1.0" encoding="utf-8"?>
<sst xmlns="http://schemas.openxmlformats.org/spreadsheetml/2006/main" count="26" uniqueCount="17">
  <si>
    <t>支店別商品券売上表</t>
  </si>
  <si>
    <t>東北支店</t>
  </si>
  <si>
    <t>北陸支店</t>
  </si>
  <si>
    <t>四国支店</t>
  </si>
  <si>
    <t>種類</t>
  </si>
  <si>
    <t>枚数</t>
  </si>
  <si>
    <t>金額</t>
  </si>
  <si>
    <t>小計</t>
  </si>
  <si>
    <t>合計</t>
  </si>
  <si>
    <t>金額表</t>
  </si>
  <si>
    <t>500円券</t>
    <phoneticPr fontId="1"/>
  </si>
  <si>
    <t>1000円券</t>
    <phoneticPr fontId="1"/>
  </si>
  <si>
    <t>3000円券</t>
    <phoneticPr fontId="1"/>
  </si>
  <si>
    <t>5000円券</t>
    <phoneticPr fontId="1"/>
  </si>
  <si>
    <t>500円券</t>
    <phoneticPr fontId="1"/>
  </si>
  <si>
    <t>1000円券</t>
    <phoneticPr fontId="1"/>
  </si>
  <si>
    <t>5000円券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</si>
</sst>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6" fontId="0" fillId="0" borderId="14" xfId="0" applyNumberFormat="1" applyBorder="1">
      <alignment vertical="center"/>
    </xf>
    <xf numFmtId="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6" fontId="0" fillId="0" borderId="17" xfId="0" applyNumberFormat="1" applyBorder="1">
      <alignment vertical="center"/>
    </xf>
    <xf numFmtId="6" fontId="0" fillId="0" borderId="18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6" xfId="0" applyBorder="1" applyAlignment="1">
      <alignment horizontal="center" vertical="center"/>
    </xf>
    <xf numFmtId="6" fontId="0" fillId="0" borderId="27" xfId="0" applyNumberFormat="1" applyBorder="1">
      <alignment vertical="center"/>
    </xf>
    <xf numFmtId="6" fontId="0" fillId="0" borderId="28" xfId="0" applyNumberFormat="1" applyBorder="1">
      <alignment vertical="center"/>
    </xf>
    <xf numFmtId="6" fontId="0" fillId="0" borderId="29" xfId="0" applyNumberFormat="1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19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Q31" sqref="Q31"/>
    </sheetView>
  </sheetViews>
  <sheetFormatPr defaultRowHeight="18.75" x14ac:dyDescent="0.4"/>
  <sheetData>
    <row r="1" spans="1:10" x14ac:dyDescent="0.4">
      <c r="A1" s="32" t="s">
        <v>0</v>
      </c>
      <c r="B1" s="32"/>
      <c r="C1" s="32"/>
      <c r="D1" s="32"/>
      <c r="E1" s="32"/>
      <c r="F1" s="32"/>
      <c r="G1" s="32"/>
    </row>
    <row r="2" spans="1:10" ht="19.5" thickBot="1" x14ac:dyDescent="0.45">
      <c r="A2" s="32"/>
      <c r="B2" s="32"/>
      <c r="C2" s="32"/>
      <c r="D2" s="32"/>
      <c r="E2" s="32"/>
      <c r="F2" s="32"/>
      <c r="G2" s="32"/>
    </row>
    <row r="3" spans="1:10" x14ac:dyDescent="0.4">
      <c r="A3" s="18"/>
      <c r="B3" s="35" t="s">
        <v>1</v>
      </c>
      <c r="C3" s="33"/>
      <c r="D3" s="36"/>
      <c r="E3" s="35" t="s">
        <v>2</v>
      </c>
      <c r="F3" s="33"/>
      <c r="G3" s="36"/>
      <c r="H3" s="35" t="s">
        <v>3</v>
      </c>
      <c r="I3" s="33"/>
      <c r="J3" s="34"/>
    </row>
    <row r="4" spans="1:10" x14ac:dyDescent="0.4">
      <c r="A4" s="19" t="s">
        <v>4</v>
      </c>
      <c r="B4" s="27" t="s">
        <v>5</v>
      </c>
      <c r="C4" s="1" t="s">
        <v>6</v>
      </c>
      <c r="D4" s="23" t="s">
        <v>7</v>
      </c>
      <c r="E4" s="27" t="s">
        <v>5</v>
      </c>
      <c r="F4" s="1" t="s">
        <v>6</v>
      </c>
      <c r="G4" s="23" t="s">
        <v>7</v>
      </c>
      <c r="H4" s="27" t="s">
        <v>5</v>
      </c>
      <c r="I4" s="1" t="s">
        <v>6</v>
      </c>
      <c r="J4" s="4" t="s">
        <v>7</v>
      </c>
    </row>
    <row r="5" spans="1:10" x14ac:dyDescent="0.4">
      <c r="A5" s="20" t="s">
        <v>10</v>
      </c>
      <c r="B5" s="28">
        <v>58</v>
      </c>
      <c r="C5" s="10">
        <f>IF(B5="","",HLOOKUP(B$5,$A$15:$G$19,2))</f>
        <v>500</v>
      </c>
      <c r="D5" s="24">
        <f>IF(B5="","",B5*C5)</f>
        <v>29000</v>
      </c>
      <c r="E5" s="28">
        <v>60</v>
      </c>
      <c r="F5" s="10">
        <f>IF(E5="","",HLOOKUP(E$5,$A$15:$G$19,2))</f>
        <v>495</v>
      </c>
      <c r="G5" s="24">
        <f>IF(E5="","",E5*F5)</f>
        <v>29700</v>
      </c>
      <c r="H5" s="28">
        <v>51</v>
      </c>
      <c r="I5" s="10">
        <f>IF(H5="","",HLOOKUP(H$5,$A$15:$G$19,2))</f>
        <v>500</v>
      </c>
      <c r="J5" s="11">
        <f>IF(H5="","",H5*I5)</f>
        <v>25500</v>
      </c>
    </row>
    <row r="6" spans="1:10" x14ac:dyDescent="0.4">
      <c r="A6" s="21" t="s">
        <v>11</v>
      </c>
      <c r="B6" s="29">
        <v>65</v>
      </c>
      <c r="C6" s="13">
        <f>IF(B6="","",HLOOKUP(B$6,$A$15:$G$19,3))</f>
        <v>990</v>
      </c>
      <c r="D6" s="25">
        <f t="shared" ref="D6:D8" si="0">IF(B6="","",B6*C6)</f>
        <v>64350</v>
      </c>
      <c r="E6" s="29">
        <v>78</v>
      </c>
      <c r="F6" s="13">
        <f>IF(E6="","",HLOOKUP(E$6,$A$15:$G$19,3))</f>
        <v>980</v>
      </c>
      <c r="G6" s="25">
        <f t="shared" ref="G6:G8" si="1">IF(E6="","",E6*F6)</f>
        <v>76440</v>
      </c>
      <c r="H6" s="29">
        <v>68</v>
      </c>
      <c r="I6" s="13">
        <f>IF(H6="","",HLOOKUP(H$6,$A$15:$G$19,3))</f>
        <v>990</v>
      </c>
      <c r="J6" s="14">
        <f t="shared" ref="J6:J8" si="2">IF(H6="","",H6*I6)</f>
        <v>67320</v>
      </c>
    </row>
    <row r="7" spans="1:10" x14ac:dyDescent="0.4">
      <c r="A7" s="21" t="s">
        <v>12</v>
      </c>
      <c r="B7" s="29">
        <v>120</v>
      </c>
      <c r="C7" s="13">
        <f>IF(B7="","",HLOOKUP(B$7,$A$15:$G$19,4))</f>
        <v>2850</v>
      </c>
      <c r="D7" s="25">
        <f t="shared" si="0"/>
        <v>342000</v>
      </c>
      <c r="E7" s="29">
        <v>65</v>
      </c>
      <c r="F7" s="13">
        <f>IF(E7="","",HLOOKUP(E$7,$A$15:$G$19,4))</f>
        <v>2970</v>
      </c>
      <c r="G7" s="25">
        <f t="shared" si="1"/>
        <v>193050</v>
      </c>
      <c r="H7" s="29">
        <v>99</v>
      </c>
      <c r="I7" s="13">
        <f>IF(H7="","",HLOOKUP(H$7,$A$15:$G$19,4))</f>
        <v>2880</v>
      </c>
      <c r="J7" s="14">
        <f t="shared" si="2"/>
        <v>285120</v>
      </c>
    </row>
    <row r="8" spans="1:10" ht="19.5" thickBot="1" x14ac:dyDescent="0.45">
      <c r="A8" s="22" t="s">
        <v>13</v>
      </c>
      <c r="B8" s="30">
        <v>54</v>
      </c>
      <c r="C8" s="16">
        <f>IF(B8="","",HLOOKUP(B$8,$A$15:$G$19,5))</f>
        <v>5000</v>
      </c>
      <c r="D8" s="26">
        <f t="shared" si="0"/>
        <v>270000</v>
      </c>
      <c r="E8" s="30">
        <v>98</v>
      </c>
      <c r="F8" s="16">
        <f>IF(E5="","",HLOOKUP(E$8,$A$15:$G$19,5))</f>
        <v>4800</v>
      </c>
      <c r="G8" s="26">
        <f t="shared" si="1"/>
        <v>470400</v>
      </c>
      <c r="H8" s="30">
        <v>120</v>
      </c>
      <c r="I8" s="16">
        <f>IF(H5="","",HLOOKUP(H$8,$A$15:$G$19,5))</f>
        <v>4750</v>
      </c>
      <c r="J8" s="17">
        <f t="shared" si="2"/>
        <v>570000</v>
      </c>
    </row>
    <row r="9" spans="1:10" ht="19.5" thickBot="1" x14ac:dyDescent="0.45"/>
    <row r="10" spans="1:10" ht="19.5" thickBot="1" x14ac:dyDescent="0.45">
      <c r="A10" s="5" t="s">
        <v>8</v>
      </c>
      <c r="B10" s="31"/>
      <c r="C10" s="6"/>
      <c r="D10" s="7">
        <f>SUM(D5:D8)</f>
        <v>705350</v>
      </c>
      <c r="E10" s="31"/>
      <c r="F10" s="6"/>
      <c r="G10" s="7">
        <f>SUM(G5:G8)</f>
        <v>769590</v>
      </c>
      <c r="H10" s="31"/>
      <c r="I10" s="6"/>
      <c r="J10" s="8">
        <f>SUM(J5:J8)</f>
        <v>947940</v>
      </c>
    </row>
    <row r="12" spans="1:10" x14ac:dyDescent="0.4">
      <c r="A12" s="32" t="s">
        <v>9</v>
      </c>
      <c r="B12" s="32"/>
      <c r="C12" s="32"/>
      <c r="D12" s="32"/>
      <c r="E12" s="32"/>
      <c r="F12" s="32"/>
      <c r="G12" s="32"/>
    </row>
    <row r="13" spans="1:10" ht="19.5" thickBot="1" x14ac:dyDescent="0.45">
      <c r="A13" s="32"/>
      <c r="B13" s="32"/>
      <c r="C13" s="32"/>
      <c r="D13" s="32"/>
      <c r="E13" s="32"/>
      <c r="F13" s="32"/>
      <c r="G13" s="32"/>
    </row>
    <row r="14" spans="1:10" x14ac:dyDescent="0.4">
      <c r="A14" s="2"/>
      <c r="B14" s="33" t="s">
        <v>5</v>
      </c>
      <c r="C14" s="33"/>
      <c r="D14" s="33"/>
      <c r="E14" s="33"/>
      <c r="F14" s="33"/>
      <c r="G14" s="34"/>
    </row>
    <row r="15" spans="1:10" x14ac:dyDescent="0.4">
      <c r="A15" s="3" t="s">
        <v>4</v>
      </c>
      <c r="B15" s="1">
        <v>0</v>
      </c>
      <c r="C15" s="1">
        <v>60</v>
      </c>
      <c r="D15" s="1">
        <v>70</v>
      </c>
      <c r="E15" s="1">
        <v>80</v>
      </c>
      <c r="F15" s="1">
        <v>90</v>
      </c>
      <c r="G15" s="4">
        <v>100</v>
      </c>
    </row>
    <row r="16" spans="1:10" x14ac:dyDescent="0.4">
      <c r="A16" s="9" t="s">
        <v>14</v>
      </c>
      <c r="B16" s="10">
        <v>500</v>
      </c>
      <c r="C16" s="10">
        <v>495</v>
      </c>
      <c r="D16" s="10">
        <v>490</v>
      </c>
      <c r="E16" s="10">
        <v>485</v>
      </c>
      <c r="F16" s="10">
        <v>480</v>
      </c>
      <c r="G16" s="11">
        <v>475</v>
      </c>
    </row>
    <row r="17" spans="1:7" x14ac:dyDescent="0.4">
      <c r="A17" s="12" t="s">
        <v>15</v>
      </c>
      <c r="B17" s="13">
        <v>1000</v>
      </c>
      <c r="C17" s="13">
        <v>990</v>
      </c>
      <c r="D17" s="13">
        <v>980</v>
      </c>
      <c r="E17" s="13">
        <v>970</v>
      </c>
      <c r="F17" s="13">
        <v>960</v>
      </c>
      <c r="G17" s="14">
        <v>950</v>
      </c>
    </row>
    <row r="18" spans="1:7" x14ac:dyDescent="0.4">
      <c r="A18" s="12" t="s">
        <v>12</v>
      </c>
      <c r="B18" s="13">
        <v>3000</v>
      </c>
      <c r="C18" s="13">
        <v>2970</v>
      </c>
      <c r="D18" s="13">
        <v>2940</v>
      </c>
      <c r="E18" s="13">
        <v>2910</v>
      </c>
      <c r="F18" s="13">
        <v>2880</v>
      </c>
      <c r="G18" s="14">
        <v>2850</v>
      </c>
    </row>
    <row r="19" spans="1:7" ht="19.5" thickBot="1" x14ac:dyDescent="0.45">
      <c r="A19" s="15" t="s">
        <v>16</v>
      </c>
      <c r="B19" s="16">
        <v>5000</v>
      </c>
      <c r="C19" s="16">
        <v>4950</v>
      </c>
      <c r="D19" s="16">
        <v>4900</v>
      </c>
      <c r="E19" s="16">
        <v>4850</v>
      </c>
      <c r="F19" s="16">
        <v>4800</v>
      </c>
      <c r="G19" s="17">
        <v>4750</v>
      </c>
    </row>
  </sheetData>
  <mergeCells count="6">
    <mergeCell ref="A12:G13"/>
    <mergeCell ref="A1:G2"/>
    <mergeCell ref="B14:G14"/>
    <mergeCell ref="H3:J3"/>
    <mergeCell ref="E3:G3"/>
    <mergeCell ref="B3:D3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2015-11-05T14:23:22Z</dcterms:created>
  <dcterms:modified xsi:type="dcterms:W3CDTF">2016-02-18T11:57:01Z</dcterms:modified>
</cp:coreProperties>
</file>