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 activeTab="1"/>
  </bookViews>
  <sheets>
    <sheet name="Sheet3" sheetId="3" r:id="rId1"/>
    <sheet name="売上明細" sheetId="2" r:id="rId2"/>
    <sheet name="商品リスト" sheetId="4" r:id="rId3"/>
  </sheets>
  <calcPr calcId="162913"/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2" l="1"/>
  <c r="G5" i="2" s="1"/>
  <c r="E6" i="2"/>
  <c r="G6" i="2" s="1"/>
  <c r="E7" i="2"/>
  <c r="G7" i="2" s="1"/>
  <c r="E8" i="2"/>
  <c r="G8" i="2" s="1"/>
  <c r="E9" i="2"/>
  <c r="G9" i="2" s="1"/>
  <c r="E10" i="2"/>
  <c r="G10" i="2" s="1"/>
  <c r="E11" i="2"/>
  <c r="G11" i="2" s="1"/>
  <c r="E12" i="2"/>
  <c r="G12" i="2" s="1"/>
  <c r="E13" i="2"/>
  <c r="G13" i="2" s="1"/>
  <c r="E14" i="2"/>
  <c r="G14" i="2" s="1"/>
  <c r="E15" i="2"/>
  <c r="G15" i="2" s="1"/>
  <c r="E16" i="2"/>
  <c r="G16" i="2" s="1"/>
  <c r="E17" i="2"/>
  <c r="G17" i="2" s="1"/>
  <c r="E18" i="2"/>
  <c r="G18" i="2" s="1"/>
  <c r="E19" i="2"/>
  <c r="G19" i="2" s="1"/>
  <c r="E20" i="2"/>
  <c r="G20" i="2" s="1"/>
  <c r="E21" i="2"/>
  <c r="G21" i="2" s="1"/>
  <c r="E22" i="2"/>
  <c r="G22" i="2" s="1"/>
  <c r="E23" i="2"/>
  <c r="G23" i="2" s="1"/>
  <c r="E24" i="2"/>
  <c r="G24" i="2" s="1"/>
  <c r="E25" i="2"/>
  <c r="G25" i="2" s="1"/>
  <c r="E26" i="2"/>
  <c r="G26" i="2" s="1"/>
  <c r="E27" i="2"/>
  <c r="G27" i="2" s="1"/>
  <c r="E28" i="2"/>
  <c r="G28" i="2" s="1"/>
  <c r="E29" i="2"/>
  <c r="G29" i="2" s="1"/>
  <c r="E30" i="2"/>
  <c r="G30" i="2" s="1"/>
  <c r="E31" i="2"/>
  <c r="G31" i="2" s="1"/>
  <c r="E32" i="2"/>
  <c r="G32" i="2" s="1"/>
  <c r="E33" i="2"/>
  <c r="G33" i="2" s="1"/>
  <c r="E34" i="2"/>
  <c r="G34" i="2" s="1"/>
  <c r="E35" i="2"/>
  <c r="G35" i="2" s="1"/>
  <c r="E36" i="2"/>
  <c r="G36" i="2" s="1"/>
  <c r="E37" i="2"/>
  <c r="G37" i="2" s="1"/>
  <c r="E38" i="2"/>
  <c r="G38" i="2" s="1"/>
  <c r="E39" i="2"/>
  <c r="G39" i="2" s="1"/>
  <c r="E40" i="2"/>
  <c r="G40" i="2" s="1"/>
  <c r="E4" i="2"/>
  <c r="G4" i="2" s="1"/>
</calcChain>
</file>

<file path=xl/sharedStrings.xml><?xml version="1.0" encoding="utf-8"?>
<sst xmlns="http://schemas.openxmlformats.org/spreadsheetml/2006/main" count="76" uniqueCount="36">
  <si>
    <t>日付</t>
    <rPh sb="0" eb="2">
      <t>ヒヅケ</t>
    </rPh>
    <phoneticPr fontId="4"/>
  </si>
  <si>
    <t>数量</t>
    <rPh sb="0" eb="2">
      <t>スウリョウ</t>
    </rPh>
    <phoneticPr fontId="4"/>
  </si>
  <si>
    <t>価格</t>
    <rPh sb="0" eb="2">
      <t>カカク</t>
    </rPh>
    <phoneticPr fontId="4"/>
  </si>
  <si>
    <t>業務用冷蔵庫</t>
  </si>
  <si>
    <t>業務用冷蔵庫</t>
    <rPh sb="0" eb="3">
      <t>ギョウムヨウ</t>
    </rPh>
    <rPh sb="3" eb="6">
      <t>レイゾウコ</t>
    </rPh>
    <phoneticPr fontId="4"/>
  </si>
  <si>
    <t>GY101</t>
    <phoneticPr fontId="4"/>
  </si>
  <si>
    <t>GY102</t>
    <phoneticPr fontId="4"/>
  </si>
  <si>
    <t>業務用製氷機</t>
  </si>
  <si>
    <t>業務用製氷機</t>
    <rPh sb="0" eb="3">
      <t>ギョウムヨウ</t>
    </rPh>
    <rPh sb="3" eb="6">
      <t>セイヒョウキ</t>
    </rPh>
    <phoneticPr fontId="4"/>
  </si>
  <si>
    <t>冷蔵ショーケース（小）</t>
  </si>
  <si>
    <t>冷蔵ショーケース（小）</t>
    <rPh sb="0" eb="2">
      <t>レイゾウ</t>
    </rPh>
    <rPh sb="9" eb="10">
      <t>ショウ</t>
    </rPh>
    <phoneticPr fontId="4"/>
  </si>
  <si>
    <t>冷蔵ショーケース（大）</t>
  </si>
  <si>
    <t>冷蔵ショーケース（大）</t>
    <rPh sb="0" eb="2">
      <t>レイゾウ</t>
    </rPh>
    <rPh sb="9" eb="10">
      <t>ダイ</t>
    </rPh>
    <phoneticPr fontId="4"/>
  </si>
  <si>
    <t>業務用食洗器</t>
  </si>
  <si>
    <t>業務用食洗器</t>
    <rPh sb="0" eb="3">
      <t>ギョウムヨウ</t>
    </rPh>
    <rPh sb="3" eb="6">
      <t>ショクセンキ</t>
    </rPh>
    <phoneticPr fontId="4"/>
  </si>
  <si>
    <t>SC101</t>
    <phoneticPr fontId="4"/>
  </si>
  <si>
    <t>SC102</t>
    <phoneticPr fontId="4"/>
  </si>
  <si>
    <t>GY103</t>
  </si>
  <si>
    <t>商品名</t>
    <rPh sb="0" eb="3">
      <t>ショウヒンメイ</t>
    </rPh>
    <phoneticPr fontId="4"/>
  </si>
  <si>
    <t>行ラベル</t>
  </si>
  <si>
    <t>総計</t>
  </si>
  <si>
    <t>計</t>
    <rPh sb="0" eb="1">
      <t>ケイ</t>
    </rPh>
    <phoneticPr fontId="4"/>
  </si>
  <si>
    <t>合計 / 計</t>
  </si>
  <si>
    <t>列ラベル</t>
  </si>
  <si>
    <t>2016年</t>
  </si>
  <si>
    <t>第3四半期</t>
  </si>
  <si>
    <t>第4四半期</t>
  </si>
  <si>
    <t>9月</t>
  </si>
  <si>
    <t>10月</t>
  </si>
  <si>
    <t>11月</t>
  </si>
  <si>
    <t>12月</t>
  </si>
  <si>
    <t>商品リスト</t>
    <rPh sb="0" eb="2">
      <t>ショウヒン</t>
    </rPh>
    <phoneticPr fontId="4"/>
  </si>
  <si>
    <t>業務用機器販売リスト</t>
    <rPh sb="0" eb="3">
      <t>ギョウムヨウ</t>
    </rPh>
    <rPh sb="3" eb="5">
      <t>キキ</t>
    </rPh>
    <rPh sb="5" eb="7">
      <t>ハンバイ</t>
    </rPh>
    <phoneticPr fontId="4"/>
  </si>
  <si>
    <t>分類コード</t>
    <rPh sb="0" eb="2">
      <t>ブンルイ</t>
    </rPh>
    <phoneticPr fontId="4"/>
  </si>
  <si>
    <t>品番</t>
    <rPh sb="0" eb="2">
      <t>ヒンバン</t>
    </rPh>
    <phoneticPr fontId="4"/>
  </si>
  <si>
    <t>明細番号</t>
    <rPh sb="0" eb="2">
      <t>メイサイ</t>
    </rPh>
    <rPh sb="2" eb="4">
      <t>バンゴウ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</si>
</sst>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0" fillId="0" borderId="1" xfId="0" applyBorder="1">
      <alignment vertical="center"/>
    </xf>
    <xf numFmtId="0" fontId="2" fillId="0" borderId="0" xfId="2">
      <alignment vertical="center"/>
    </xf>
    <xf numFmtId="0" fontId="5" fillId="2" borderId="1" xfId="3" applyFont="1" applyBorder="1" applyAlignment="1">
      <alignment horizontal="center"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38" fontId="0" fillId="0" borderId="1" xfId="1" applyFont="1" applyBorder="1">
      <alignment vertical="center"/>
    </xf>
    <xf numFmtId="176" fontId="0" fillId="0" borderId="0" xfId="0" applyNumberFormat="1">
      <alignment vertical="center"/>
    </xf>
    <xf numFmtId="14" fontId="0" fillId="0" borderId="1" xfId="0" applyNumberFormat="1" applyBorder="1">
      <alignment vertical="center"/>
    </xf>
  </cellXfs>
  <cellStyles count="4">
    <cellStyle name="アクセント 2" xfId="3" builtinId="33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microsoft.com/office/2006/relationships/xlExternalLinkPath/xlPathMissing" Target="&#26989;&#21209;&#29992;&#27231;&#22120;&#36009;&#22770;&#12522;&#12473;&#12488;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作成者" refreshedDate="42478.632360995369" createdVersion="6" refreshedVersion="6" minRefreshableVersion="3" recordCount="37">
  <cacheSource type="worksheet">
    <worksheetSource ref="B3:G40" sheet="売上明細" r:id="rId2"/>
  </cacheSource>
  <cacheFields count="11">
    <cacheField name="年" numFmtId="0">
      <sharedItems containsSemiMixedTypes="0" containsString="0" containsNumber="1" containsInteger="1" minValue="2016" maxValue="2016"/>
    </cacheField>
    <cacheField name="月" numFmtId="0">
      <sharedItems containsSemiMixedTypes="0" containsString="0" containsNumber="1" containsInteger="1" minValue="9" maxValue="12"/>
    </cacheField>
    <cacheField name="日" numFmtId="0">
      <sharedItems containsSemiMixedTypes="0" containsString="0" containsNumber="1" containsInteger="1" minValue="2" maxValue="29"/>
    </cacheField>
    <cacheField name="日付" numFmtId="14">
      <sharedItems containsSemiMixedTypes="0" containsNonDate="0" containsDate="1" containsString="0" minDate="2016-09-03T00:00:00" maxDate="2016-12-30T00:00:00" count="37">
        <d v="2016-09-03T00:00:00"/>
        <d v="2016-09-04T00:00:00"/>
        <d v="2016-09-10T00:00:00"/>
        <d v="2016-09-13T00:00:00"/>
        <d v="2016-09-14T00:00:00"/>
        <d v="2016-09-15T00:00:00"/>
        <d v="2016-09-20T00:00:00"/>
        <d v="2016-09-21T00:00:00"/>
        <d v="2016-10-05T00:00:00"/>
        <d v="2016-10-08T00:00:00"/>
        <d v="2016-10-10T00:00:00"/>
        <d v="2016-10-12T00:00:00"/>
        <d v="2016-10-16T00:00:00"/>
        <d v="2016-10-18T00:00:00"/>
        <d v="2016-10-20T00:00:00"/>
        <d v="2016-10-25T00:00:00"/>
        <d v="2016-10-26T00:00:00"/>
        <d v="2016-10-28T00:00:00"/>
        <d v="2016-11-02T00:00:00"/>
        <d v="2016-11-05T00:00:00"/>
        <d v="2016-11-06T00:00:00"/>
        <d v="2016-11-14T00:00:00"/>
        <d v="2016-11-19T00:00:00"/>
        <d v="2016-11-20T00:00:00"/>
        <d v="2016-11-22T00:00:00"/>
        <d v="2016-11-24T00:00:00"/>
        <d v="2016-12-02T00:00:00"/>
        <d v="2016-12-05T00:00:00"/>
        <d v="2016-12-08T00:00:00"/>
        <d v="2016-12-09T00:00:00"/>
        <d v="2016-12-12T00:00:00"/>
        <d v="2016-12-14T00:00:00"/>
        <d v="2016-12-20T00:00:00"/>
        <d v="2016-12-22T00:00:00"/>
        <d v="2016-12-24T00:00:00"/>
        <d v="2016-12-28T00:00:00"/>
        <d v="2016-12-29T00:00:00"/>
      </sharedItems>
      <fieldGroup par="10" base="3">
        <rangePr groupBy="months" startDate="2016-09-03T00:00:00" endDate="2016-12-30T00:00:00"/>
        <groupItems count="14">
          <s v="&lt;2016/9/3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6/12/30"/>
        </groupItems>
      </fieldGroup>
    </cacheField>
    <cacheField name="商品番号" numFmtId="0">
      <sharedItems/>
    </cacheField>
    <cacheField name="商品名" numFmtId="0">
      <sharedItems count="5">
        <s v="業務用冷蔵庫"/>
        <s v="冷蔵ショーケース（小）"/>
        <s v="業務用食洗器"/>
        <s v="冷蔵ショーケース（大）"/>
        <s v="業務用製氷機"/>
      </sharedItems>
    </cacheField>
    <cacheField name="価格" numFmtId="0">
      <sharedItems containsSemiMixedTypes="0" containsString="0" containsNumber="1" containsInteger="1" minValue="650000" maxValue="850000"/>
    </cacheField>
    <cacheField name="数量" numFmtId="0">
      <sharedItems containsSemiMixedTypes="0" containsString="0" containsNumber="1" containsInteger="1" minValue="1" maxValue="2"/>
    </cacheField>
    <cacheField name="計" numFmtId="0">
      <sharedItems containsSemiMixedTypes="0" containsString="0" containsNumber="1" containsInteger="1" minValue="650000" maxValue="1560000"/>
    </cacheField>
    <cacheField name="四半期" numFmtId="0" databaseField="0">
      <fieldGroup base="3">
        <rangePr groupBy="quarters" startDate="2016-09-03T00:00:00" endDate="2016-12-30T00:00:00"/>
        <groupItems count="6">
          <s v="&lt;2016/9/3"/>
          <s v="第1四半期"/>
          <s v="第2四半期"/>
          <s v="第3四半期"/>
          <s v="第4四半期"/>
          <s v="&gt;2016/12/30"/>
        </groupItems>
      </fieldGroup>
    </cacheField>
    <cacheField name="年2" numFmtId="0" databaseField="0">
      <fieldGroup base="3">
        <rangePr groupBy="years" startDate="2016-09-03T00:00:00" endDate="2016-12-30T00:00:00"/>
        <groupItems count="3">
          <s v="&lt;2016/9/3"/>
          <s v="2016年"/>
          <s v="&gt;2016/12/30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7">
  <r>
    <n v="2016"/>
    <n v="9"/>
    <n v="3"/>
    <x v="0"/>
    <s v="GY101"/>
    <x v="0"/>
    <n v="780000"/>
    <n v="1"/>
    <n v="780000"/>
  </r>
  <r>
    <n v="2016"/>
    <n v="9"/>
    <n v="4"/>
    <x v="1"/>
    <s v="GY101"/>
    <x v="0"/>
    <n v="780000"/>
    <n v="1"/>
    <n v="780000"/>
  </r>
  <r>
    <n v="2016"/>
    <n v="9"/>
    <n v="10"/>
    <x v="2"/>
    <s v="SC101"/>
    <x v="1"/>
    <n v="650000"/>
    <n v="2"/>
    <n v="1300000"/>
  </r>
  <r>
    <n v="2016"/>
    <n v="9"/>
    <n v="13"/>
    <x v="3"/>
    <s v="GY103"/>
    <x v="2"/>
    <n v="720000"/>
    <n v="1"/>
    <n v="720000"/>
  </r>
  <r>
    <n v="2016"/>
    <n v="9"/>
    <n v="14"/>
    <x v="4"/>
    <s v="SC102"/>
    <x v="3"/>
    <n v="850000"/>
    <n v="1"/>
    <n v="850000"/>
  </r>
  <r>
    <n v="2016"/>
    <n v="9"/>
    <n v="15"/>
    <x v="5"/>
    <s v="GY102"/>
    <x v="4"/>
    <n v="680000"/>
    <n v="1"/>
    <n v="680000"/>
  </r>
  <r>
    <n v="2016"/>
    <n v="9"/>
    <n v="20"/>
    <x v="6"/>
    <s v="GY102"/>
    <x v="4"/>
    <n v="680000"/>
    <n v="2"/>
    <n v="1360000"/>
  </r>
  <r>
    <n v="2016"/>
    <n v="9"/>
    <n v="21"/>
    <x v="7"/>
    <s v="SC101"/>
    <x v="1"/>
    <n v="650000"/>
    <n v="1"/>
    <n v="650000"/>
  </r>
  <r>
    <n v="2016"/>
    <n v="10"/>
    <n v="5"/>
    <x v="8"/>
    <s v="GY101"/>
    <x v="0"/>
    <n v="780000"/>
    <n v="1"/>
    <n v="780000"/>
  </r>
  <r>
    <n v="2016"/>
    <n v="10"/>
    <n v="8"/>
    <x v="9"/>
    <s v="GY101"/>
    <x v="0"/>
    <n v="780000"/>
    <n v="1"/>
    <n v="780000"/>
  </r>
  <r>
    <n v="2016"/>
    <n v="10"/>
    <n v="10"/>
    <x v="10"/>
    <s v="SC101"/>
    <x v="1"/>
    <n v="650000"/>
    <n v="1"/>
    <n v="650000"/>
  </r>
  <r>
    <n v="2016"/>
    <n v="10"/>
    <n v="12"/>
    <x v="11"/>
    <s v="GY103"/>
    <x v="2"/>
    <n v="720000"/>
    <n v="1"/>
    <n v="720000"/>
  </r>
  <r>
    <n v="2016"/>
    <n v="10"/>
    <n v="16"/>
    <x v="12"/>
    <s v="GY103"/>
    <x v="2"/>
    <n v="720000"/>
    <n v="1"/>
    <n v="720000"/>
  </r>
  <r>
    <n v="2016"/>
    <n v="10"/>
    <n v="18"/>
    <x v="13"/>
    <s v="SC102"/>
    <x v="3"/>
    <n v="850000"/>
    <n v="1"/>
    <n v="850000"/>
  </r>
  <r>
    <n v="2016"/>
    <n v="10"/>
    <n v="20"/>
    <x v="14"/>
    <s v="GY102"/>
    <x v="4"/>
    <n v="680000"/>
    <n v="2"/>
    <n v="1360000"/>
  </r>
  <r>
    <n v="2016"/>
    <n v="10"/>
    <n v="25"/>
    <x v="15"/>
    <s v="SC102"/>
    <x v="3"/>
    <n v="850000"/>
    <n v="1"/>
    <n v="850000"/>
  </r>
  <r>
    <n v="2016"/>
    <n v="10"/>
    <n v="26"/>
    <x v="16"/>
    <s v="GY102"/>
    <x v="4"/>
    <n v="680000"/>
    <n v="1"/>
    <n v="680000"/>
  </r>
  <r>
    <n v="2016"/>
    <n v="10"/>
    <n v="28"/>
    <x v="17"/>
    <s v="GY102"/>
    <x v="4"/>
    <n v="680000"/>
    <n v="1"/>
    <n v="680000"/>
  </r>
  <r>
    <n v="2016"/>
    <n v="11"/>
    <n v="2"/>
    <x v="18"/>
    <s v="GY103"/>
    <x v="2"/>
    <n v="720000"/>
    <n v="1"/>
    <n v="720000"/>
  </r>
  <r>
    <n v="2016"/>
    <n v="11"/>
    <n v="5"/>
    <x v="19"/>
    <s v="GY101"/>
    <x v="0"/>
    <n v="780000"/>
    <n v="1"/>
    <n v="780000"/>
  </r>
  <r>
    <n v="2016"/>
    <n v="11"/>
    <n v="6"/>
    <x v="20"/>
    <s v="GY101"/>
    <x v="0"/>
    <n v="780000"/>
    <n v="2"/>
    <n v="1560000"/>
  </r>
  <r>
    <n v="2016"/>
    <n v="11"/>
    <n v="14"/>
    <x v="21"/>
    <s v="SC102"/>
    <x v="3"/>
    <n v="850000"/>
    <n v="1"/>
    <n v="850000"/>
  </r>
  <r>
    <n v="2016"/>
    <n v="11"/>
    <n v="19"/>
    <x v="22"/>
    <s v="SC101"/>
    <x v="1"/>
    <n v="650000"/>
    <n v="1"/>
    <n v="650000"/>
  </r>
  <r>
    <n v="2016"/>
    <n v="11"/>
    <n v="20"/>
    <x v="23"/>
    <s v="GY103"/>
    <x v="2"/>
    <n v="720000"/>
    <n v="1"/>
    <n v="720000"/>
  </r>
  <r>
    <n v="2016"/>
    <n v="11"/>
    <n v="22"/>
    <x v="24"/>
    <s v="GY102"/>
    <x v="4"/>
    <n v="680000"/>
    <n v="1"/>
    <n v="680000"/>
  </r>
  <r>
    <n v="2016"/>
    <n v="11"/>
    <n v="24"/>
    <x v="25"/>
    <s v="SC101"/>
    <x v="1"/>
    <n v="650000"/>
    <n v="1"/>
    <n v="650000"/>
  </r>
  <r>
    <n v="2016"/>
    <n v="12"/>
    <n v="2"/>
    <x v="26"/>
    <s v="SC102"/>
    <x v="3"/>
    <n v="850000"/>
    <n v="1"/>
    <n v="850000"/>
  </r>
  <r>
    <n v="2016"/>
    <n v="12"/>
    <n v="5"/>
    <x v="27"/>
    <s v="GY103"/>
    <x v="2"/>
    <n v="720000"/>
    <n v="2"/>
    <n v="1440000"/>
  </r>
  <r>
    <n v="2016"/>
    <n v="12"/>
    <n v="8"/>
    <x v="28"/>
    <s v="GY102"/>
    <x v="4"/>
    <n v="680000"/>
    <n v="1"/>
    <n v="680000"/>
  </r>
  <r>
    <n v="2016"/>
    <n v="12"/>
    <n v="9"/>
    <x v="29"/>
    <s v="GY101"/>
    <x v="0"/>
    <n v="780000"/>
    <n v="1"/>
    <n v="780000"/>
  </r>
  <r>
    <n v="2016"/>
    <n v="12"/>
    <n v="12"/>
    <x v="30"/>
    <s v="GY101"/>
    <x v="0"/>
    <n v="780000"/>
    <n v="1"/>
    <n v="780000"/>
  </r>
  <r>
    <n v="2016"/>
    <n v="12"/>
    <n v="14"/>
    <x v="31"/>
    <s v="SC102"/>
    <x v="3"/>
    <n v="850000"/>
    <n v="1"/>
    <n v="850000"/>
  </r>
  <r>
    <n v="2016"/>
    <n v="12"/>
    <n v="20"/>
    <x v="32"/>
    <s v="SC101"/>
    <x v="1"/>
    <n v="650000"/>
    <n v="2"/>
    <n v="1300000"/>
  </r>
  <r>
    <n v="2016"/>
    <n v="12"/>
    <n v="22"/>
    <x v="33"/>
    <s v="GY101"/>
    <x v="0"/>
    <n v="780000"/>
    <n v="1"/>
    <n v="780000"/>
  </r>
  <r>
    <n v="2016"/>
    <n v="12"/>
    <n v="24"/>
    <x v="34"/>
    <s v="GY103"/>
    <x v="2"/>
    <n v="720000"/>
    <n v="1"/>
    <n v="720000"/>
  </r>
  <r>
    <n v="2016"/>
    <n v="12"/>
    <n v="28"/>
    <x v="35"/>
    <s v="GY102"/>
    <x v="4"/>
    <n v="680000"/>
    <n v="1"/>
    <n v="680000"/>
  </r>
  <r>
    <n v="2016"/>
    <n v="12"/>
    <n v="29"/>
    <x v="36"/>
    <s v="SC102"/>
    <x v="3"/>
    <n v="850000"/>
    <n v="1"/>
    <n v="850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3" cacheId="0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F12" firstHeaderRow="1" firstDataRow="4" firstDataCol="1"/>
  <pivotFields count="11">
    <pivotField showAll="0"/>
    <pivotField showAll="0"/>
    <pivotField showAll="0"/>
    <pivotField axis="axisCol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showAll="0"/>
    <pivotField axis="axisRow" showAll="0">
      <items count="6">
        <item x="2"/>
        <item x="4"/>
        <item x="0"/>
        <item x="1"/>
        <item x="3"/>
        <item t="default"/>
      </items>
    </pivotField>
    <pivotField showAll="0"/>
    <pivotField showAll="0"/>
    <pivotField dataField="1" showAll="0" defaultSubtotal="0"/>
    <pivotField axis="axisCol" showAll="0" defaultSubtotal="0">
      <items count="6">
        <item sd="0" x="1"/>
        <item sd="0" x="2"/>
        <item x="3"/>
        <item x="4"/>
        <item sd="0" x="5"/>
        <item x="0"/>
      </items>
    </pivotField>
    <pivotField axis="axisCol" showAll="0" defaultSubtotal="0">
      <items count="3">
        <item x="1"/>
        <item sd="0" x="2"/>
        <item x="0"/>
      </items>
    </pivotField>
  </pivotFields>
  <rowFields count="1">
    <field x="5"/>
  </rowFields>
  <rowItems count="6">
    <i>
      <x/>
    </i>
    <i>
      <x v="1"/>
    </i>
    <i>
      <x v="2"/>
    </i>
    <i>
      <x v="3"/>
    </i>
    <i>
      <x v="4"/>
    </i>
    <i t="grand">
      <x/>
    </i>
  </rowItems>
  <colFields count="3">
    <field x="10"/>
    <field x="9"/>
    <field x="3"/>
  </colFields>
  <colItems count="5">
    <i>
      <x/>
      <x v="2"/>
      <x v="9"/>
    </i>
    <i r="1">
      <x v="3"/>
      <x v="10"/>
    </i>
    <i r="2">
      <x v="11"/>
    </i>
    <i r="2">
      <x v="12"/>
    </i>
    <i t="grand">
      <x/>
    </i>
  </colItems>
  <dataFields count="1">
    <dataField name="合計 / 計" fld="8" baseField="5" baseItem="0" numFmtId="176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12"/>
  <sheetViews>
    <sheetView workbookViewId="0">
      <selection activeCell="F12" sqref="F12"/>
    </sheetView>
  </sheetViews>
  <sheetFormatPr defaultRowHeight="18.75" x14ac:dyDescent="0.4"/>
  <cols>
    <col min="1" max="1" width="23.5" bestFit="1" customWidth="1"/>
    <col min="2" max="3" width="12.625" customWidth="1"/>
    <col min="4" max="5" width="11.25" bestFit="1" customWidth="1"/>
    <col min="6" max="6" width="12.5" bestFit="1" customWidth="1"/>
    <col min="7" max="7" width="10.75" customWidth="1"/>
    <col min="8" max="11" width="11.75" bestFit="1" customWidth="1"/>
    <col min="12" max="19" width="13" bestFit="1" customWidth="1"/>
    <col min="20" max="22" width="11.75" bestFit="1" customWidth="1"/>
    <col min="23" max="27" width="13" bestFit="1" customWidth="1"/>
    <col min="28" max="31" width="11.75" bestFit="1" customWidth="1"/>
    <col min="32" max="38" width="13" bestFit="1" customWidth="1"/>
    <col min="39" max="39" width="10.75" bestFit="1" customWidth="1"/>
  </cols>
  <sheetData>
    <row r="3" spans="1:6" x14ac:dyDescent="0.4">
      <c r="A3" s="5" t="s">
        <v>22</v>
      </c>
      <c r="B3" s="5" t="s">
        <v>23</v>
      </c>
    </row>
    <row r="4" spans="1:6" x14ac:dyDescent="0.4">
      <c r="B4" t="s">
        <v>24</v>
      </c>
      <c r="F4" t="s">
        <v>20</v>
      </c>
    </row>
    <row r="5" spans="1:6" x14ac:dyDescent="0.4">
      <c r="B5" t="s">
        <v>25</v>
      </c>
      <c r="C5" t="s">
        <v>26</v>
      </c>
    </row>
    <row r="6" spans="1:6" x14ac:dyDescent="0.4">
      <c r="A6" s="5" t="s">
        <v>19</v>
      </c>
      <c r="B6" s="1" t="s">
        <v>27</v>
      </c>
      <c r="C6" s="1" t="s">
        <v>28</v>
      </c>
      <c r="D6" s="1" t="s">
        <v>29</v>
      </c>
      <c r="E6" s="1" t="s">
        <v>30</v>
      </c>
    </row>
    <row r="7" spans="1:6" x14ac:dyDescent="0.4">
      <c r="A7" s="6" t="s">
        <v>13</v>
      </c>
      <c r="B7" s="8">
        <v>720000</v>
      </c>
      <c r="C7" s="8">
        <v>1440000</v>
      </c>
      <c r="D7" s="8">
        <v>1440000</v>
      </c>
      <c r="E7" s="8">
        <v>2160000</v>
      </c>
      <c r="F7" s="8">
        <v>5760000</v>
      </c>
    </row>
    <row r="8" spans="1:6" x14ac:dyDescent="0.4">
      <c r="A8" s="6" t="s">
        <v>7</v>
      </c>
      <c r="B8" s="8">
        <v>2040000</v>
      </c>
      <c r="C8" s="8">
        <v>2720000</v>
      </c>
      <c r="D8" s="8">
        <v>680000</v>
      </c>
      <c r="E8" s="8">
        <v>1360000</v>
      </c>
      <c r="F8" s="8">
        <v>6800000</v>
      </c>
    </row>
    <row r="9" spans="1:6" x14ac:dyDescent="0.4">
      <c r="A9" s="6" t="s">
        <v>3</v>
      </c>
      <c r="B9" s="8">
        <v>1560000</v>
      </c>
      <c r="C9" s="8">
        <v>1560000</v>
      </c>
      <c r="D9" s="8">
        <v>2340000</v>
      </c>
      <c r="E9" s="8">
        <v>2340000</v>
      </c>
      <c r="F9" s="8">
        <v>7800000</v>
      </c>
    </row>
    <row r="10" spans="1:6" x14ac:dyDescent="0.4">
      <c r="A10" s="6" t="s">
        <v>9</v>
      </c>
      <c r="B10" s="8">
        <v>1950000</v>
      </c>
      <c r="C10" s="8">
        <v>650000</v>
      </c>
      <c r="D10" s="8">
        <v>1300000</v>
      </c>
      <c r="E10" s="8">
        <v>1300000</v>
      </c>
      <c r="F10" s="8">
        <v>5200000</v>
      </c>
    </row>
    <row r="11" spans="1:6" x14ac:dyDescent="0.4">
      <c r="A11" s="6" t="s">
        <v>11</v>
      </c>
      <c r="B11" s="8">
        <v>850000</v>
      </c>
      <c r="C11" s="8">
        <v>1700000</v>
      </c>
      <c r="D11" s="8">
        <v>850000</v>
      </c>
      <c r="E11" s="8">
        <v>2550000</v>
      </c>
      <c r="F11" s="8">
        <v>5950000</v>
      </c>
    </row>
    <row r="12" spans="1:6" x14ac:dyDescent="0.4">
      <c r="A12" s="6" t="s">
        <v>20</v>
      </c>
      <c r="B12" s="8">
        <v>7120000</v>
      </c>
      <c r="C12" s="8">
        <v>8070000</v>
      </c>
      <c r="D12" s="8">
        <v>6610000</v>
      </c>
      <c r="E12" s="8">
        <v>9710000</v>
      </c>
      <c r="F12" s="8">
        <v>31510000</v>
      </c>
    </row>
  </sheetData>
  <phoneticPr fontId="4"/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tabSelected="1" workbookViewId="0">
      <selection activeCell="A3" sqref="A3"/>
    </sheetView>
  </sheetViews>
  <sheetFormatPr defaultRowHeight="18.75" x14ac:dyDescent="0.4"/>
  <cols>
    <col min="1" max="1" width="9.5" customWidth="1"/>
    <col min="2" max="2" width="11.375" bestFit="1" customWidth="1"/>
    <col min="3" max="3" width="7.125" bestFit="1" customWidth="1"/>
    <col min="4" max="4" width="11" bestFit="1" customWidth="1"/>
    <col min="5" max="5" width="8" bestFit="1" customWidth="1"/>
    <col min="6" max="6" width="5.25" bestFit="1" customWidth="1"/>
    <col min="7" max="7" width="9.5" bestFit="1" customWidth="1"/>
    <col min="10" max="10" width="23.5" bestFit="1" customWidth="1"/>
  </cols>
  <sheetData>
    <row r="1" spans="1:7" x14ac:dyDescent="0.4">
      <c r="A1" s="3" t="s">
        <v>32</v>
      </c>
    </row>
    <row r="3" spans="1:7" x14ac:dyDescent="0.4">
      <c r="A3" s="4" t="s">
        <v>35</v>
      </c>
      <c r="B3" s="4" t="s">
        <v>0</v>
      </c>
      <c r="C3" s="4" t="s">
        <v>34</v>
      </c>
      <c r="D3" s="4" t="s">
        <v>33</v>
      </c>
      <c r="E3" s="4" t="s">
        <v>2</v>
      </c>
      <c r="F3" s="4" t="s">
        <v>1</v>
      </c>
      <c r="G3" s="4" t="s">
        <v>21</v>
      </c>
    </row>
    <row r="4" spans="1:7" x14ac:dyDescent="0.4">
      <c r="A4" s="2">
        <v>101</v>
      </c>
      <c r="B4" s="9">
        <v>42616</v>
      </c>
      <c r="C4" s="2" t="s">
        <v>5</v>
      </c>
      <c r="D4" s="2"/>
      <c r="E4" s="7">
        <f>VLOOKUP(C4,商品リスト!$A$4:$C$8,3,FALSE)</f>
        <v>780000</v>
      </c>
      <c r="F4" s="7">
        <v>1</v>
      </c>
      <c r="G4" s="7">
        <f>E4*F4</f>
        <v>780000</v>
      </c>
    </row>
    <row r="5" spans="1:7" x14ac:dyDescent="0.4">
      <c r="A5" s="2">
        <v>102</v>
      </c>
      <c r="B5" s="9">
        <v>42617</v>
      </c>
      <c r="C5" s="2" t="s">
        <v>5</v>
      </c>
      <c r="D5" s="2"/>
      <c r="E5" s="7">
        <f>VLOOKUP(C5,商品リスト!$A$4:$C$8,3,FALSE)</f>
        <v>780000</v>
      </c>
      <c r="F5" s="7">
        <v>1</v>
      </c>
      <c r="G5" s="7">
        <f t="shared" ref="G5:G40" si="0">E5*F5</f>
        <v>780000</v>
      </c>
    </row>
    <row r="6" spans="1:7" x14ac:dyDescent="0.4">
      <c r="A6" s="2">
        <v>103</v>
      </c>
      <c r="B6" s="9">
        <v>42623</v>
      </c>
      <c r="C6" s="2" t="s">
        <v>15</v>
      </c>
      <c r="D6" s="2"/>
      <c r="E6" s="7">
        <f>VLOOKUP(C6,商品リスト!$A$4:$C$8,3,FALSE)</f>
        <v>650000</v>
      </c>
      <c r="F6" s="7">
        <v>2</v>
      </c>
      <c r="G6" s="7">
        <f t="shared" si="0"/>
        <v>1300000</v>
      </c>
    </row>
    <row r="7" spans="1:7" x14ac:dyDescent="0.4">
      <c r="A7" s="2">
        <v>104</v>
      </c>
      <c r="B7" s="9">
        <v>42626</v>
      </c>
      <c r="C7" s="2" t="s">
        <v>17</v>
      </c>
      <c r="D7" s="2"/>
      <c r="E7" s="7">
        <f>VLOOKUP(C7,商品リスト!$A$4:$C$8,3,FALSE)</f>
        <v>720000</v>
      </c>
      <c r="F7" s="7">
        <v>1</v>
      </c>
      <c r="G7" s="7">
        <f t="shared" si="0"/>
        <v>720000</v>
      </c>
    </row>
    <row r="8" spans="1:7" x14ac:dyDescent="0.4">
      <c r="A8" s="2">
        <v>105</v>
      </c>
      <c r="B8" s="9">
        <v>42627</v>
      </c>
      <c r="C8" s="2" t="s">
        <v>16</v>
      </c>
      <c r="D8" s="2"/>
      <c r="E8" s="7">
        <f>VLOOKUP(C8,商品リスト!$A$4:$C$8,3,FALSE)</f>
        <v>850000</v>
      </c>
      <c r="F8" s="7">
        <v>1</v>
      </c>
      <c r="G8" s="7">
        <f t="shared" si="0"/>
        <v>850000</v>
      </c>
    </row>
    <row r="9" spans="1:7" x14ac:dyDescent="0.4">
      <c r="A9" s="2">
        <v>106</v>
      </c>
      <c r="B9" s="9">
        <v>42628</v>
      </c>
      <c r="C9" s="2" t="s">
        <v>6</v>
      </c>
      <c r="D9" s="2"/>
      <c r="E9" s="7">
        <f>VLOOKUP(C9,商品リスト!$A$4:$C$8,3,FALSE)</f>
        <v>680000</v>
      </c>
      <c r="F9" s="7">
        <v>1</v>
      </c>
      <c r="G9" s="7">
        <f t="shared" si="0"/>
        <v>680000</v>
      </c>
    </row>
    <row r="10" spans="1:7" x14ac:dyDescent="0.4">
      <c r="A10" s="2">
        <v>107</v>
      </c>
      <c r="B10" s="9">
        <v>42633</v>
      </c>
      <c r="C10" s="2" t="s">
        <v>6</v>
      </c>
      <c r="D10" s="2"/>
      <c r="E10" s="7">
        <f>VLOOKUP(C10,商品リスト!$A$4:$C$8,3,FALSE)</f>
        <v>680000</v>
      </c>
      <c r="F10" s="7">
        <v>2</v>
      </c>
      <c r="G10" s="7">
        <f t="shared" si="0"/>
        <v>1360000</v>
      </c>
    </row>
    <row r="11" spans="1:7" x14ac:dyDescent="0.4">
      <c r="A11" s="2">
        <v>108</v>
      </c>
      <c r="B11" s="9">
        <v>42634</v>
      </c>
      <c r="C11" s="2" t="s">
        <v>15</v>
      </c>
      <c r="D11" s="2"/>
      <c r="E11" s="7">
        <f>VLOOKUP(C11,商品リスト!$A$4:$C$8,3,FALSE)</f>
        <v>650000</v>
      </c>
      <c r="F11" s="7">
        <v>1</v>
      </c>
      <c r="G11" s="7">
        <f t="shared" si="0"/>
        <v>650000</v>
      </c>
    </row>
    <row r="12" spans="1:7" x14ac:dyDescent="0.4">
      <c r="A12" s="2">
        <v>109</v>
      </c>
      <c r="B12" s="9">
        <v>42648</v>
      </c>
      <c r="C12" s="2" t="s">
        <v>5</v>
      </c>
      <c r="D12" s="2"/>
      <c r="E12" s="7">
        <f>VLOOKUP(C12,商品リスト!$A$4:$C$8,3,FALSE)</f>
        <v>780000</v>
      </c>
      <c r="F12" s="7">
        <v>1</v>
      </c>
      <c r="G12" s="7">
        <f t="shared" si="0"/>
        <v>780000</v>
      </c>
    </row>
    <row r="13" spans="1:7" x14ac:dyDescent="0.4">
      <c r="A13" s="2">
        <v>110</v>
      </c>
      <c r="B13" s="9">
        <v>42651</v>
      </c>
      <c r="C13" s="2" t="s">
        <v>5</v>
      </c>
      <c r="D13" s="2"/>
      <c r="E13" s="7">
        <f>VLOOKUP(C13,商品リスト!$A$4:$C$8,3,FALSE)</f>
        <v>780000</v>
      </c>
      <c r="F13" s="7">
        <v>1</v>
      </c>
      <c r="G13" s="7">
        <f t="shared" si="0"/>
        <v>780000</v>
      </c>
    </row>
    <row r="14" spans="1:7" x14ac:dyDescent="0.4">
      <c r="A14" s="2">
        <v>111</v>
      </c>
      <c r="B14" s="9">
        <v>42653</v>
      </c>
      <c r="C14" s="2" t="s">
        <v>15</v>
      </c>
      <c r="D14" s="2"/>
      <c r="E14" s="7">
        <f>VLOOKUP(C14,商品リスト!$A$4:$C$8,3,FALSE)</f>
        <v>650000</v>
      </c>
      <c r="F14" s="7">
        <v>1</v>
      </c>
      <c r="G14" s="7">
        <f t="shared" si="0"/>
        <v>650000</v>
      </c>
    </row>
    <row r="15" spans="1:7" x14ac:dyDescent="0.4">
      <c r="A15" s="2">
        <v>112</v>
      </c>
      <c r="B15" s="9">
        <v>42655</v>
      </c>
      <c r="C15" s="2" t="s">
        <v>17</v>
      </c>
      <c r="D15" s="2"/>
      <c r="E15" s="7">
        <f>VLOOKUP(C15,商品リスト!$A$4:$C$8,3,FALSE)</f>
        <v>720000</v>
      </c>
      <c r="F15" s="7">
        <v>1</v>
      </c>
      <c r="G15" s="7">
        <f t="shared" si="0"/>
        <v>720000</v>
      </c>
    </row>
    <row r="16" spans="1:7" x14ac:dyDescent="0.4">
      <c r="A16" s="2">
        <v>113</v>
      </c>
      <c r="B16" s="9">
        <v>42659</v>
      </c>
      <c r="C16" s="2" t="s">
        <v>17</v>
      </c>
      <c r="D16" s="2"/>
      <c r="E16" s="7">
        <f>VLOOKUP(C16,商品リスト!$A$4:$C$8,3,FALSE)</f>
        <v>720000</v>
      </c>
      <c r="F16" s="7">
        <v>1</v>
      </c>
      <c r="G16" s="7">
        <f t="shared" si="0"/>
        <v>720000</v>
      </c>
    </row>
    <row r="17" spans="1:7" x14ac:dyDescent="0.4">
      <c r="A17" s="2">
        <v>114</v>
      </c>
      <c r="B17" s="9">
        <v>42661</v>
      </c>
      <c r="C17" s="2" t="s">
        <v>16</v>
      </c>
      <c r="D17" s="2"/>
      <c r="E17" s="7">
        <f>VLOOKUP(C17,商品リスト!$A$4:$C$8,3,FALSE)</f>
        <v>850000</v>
      </c>
      <c r="F17" s="7">
        <v>1</v>
      </c>
      <c r="G17" s="7">
        <f t="shared" si="0"/>
        <v>850000</v>
      </c>
    </row>
    <row r="18" spans="1:7" x14ac:dyDescent="0.4">
      <c r="A18" s="2">
        <v>115</v>
      </c>
      <c r="B18" s="9">
        <v>42663</v>
      </c>
      <c r="C18" s="2" t="s">
        <v>6</v>
      </c>
      <c r="D18" s="2"/>
      <c r="E18" s="7">
        <f>VLOOKUP(C18,商品リスト!$A$4:$C$8,3,FALSE)</f>
        <v>680000</v>
      </c>
      <c r="F18" s="7">
        <v>2</v>
      </c>
      <c r="G18" s="7">
        <f t="shared" si="0"/>
        <v>1360000</v>
      </c>
    </row>
    <row r="19" spans="1:7" x14ac:dyDescent="0.4">
      <c r="A19" s="2">
        <v>116</v>
      </c>
      <c r="B19" s="9">
        <v>42668</v>
      </c>
      <c r="C19" s="2" t="s">
        <v>16</v>
      </c>
      <c r="D19" s="2"/>
      <c r="E19" s="7">
        <f>VLOOKUP(C19,商品リスト!$A$4:$C$8,3,FALSE)</f>
        <v>850000</v>
      </c>
      <c r="F19" s="7">
        <v>1</v>
      </c>
      <c r="G19" s="7">
        <f t="shared" si="0"/>
        <v>850000</v>
      </c>
    </row>
    <row r="20" spans="1:7" x14ac:dyDescent="0.4">
      <c r="A20" s="2">
        <v>117</v>
      </c>
      <c r="B20" s="9">
        <v>42669</v>
      </c>
      <c r="C20" s="2" t="s">
        <v>6</v>
      </c>
      <c r="D20" s="2"/>
      <c r="E20" s="7">
        <f>VLOOKUP(C20,商品リスト!$A$4:$C$8,3,FALSE)</f>
        <v>680000</v>
      </c>
      <c r="F20" s="7">
        <v>1</v>
      </c>
      <c r="G20" s="7">
        <f t="shared" si="0"/>
        <v>680000</v>
      </c>
    </row>
    <row r="21" spans="1:7" x14ac:dyDescent="0.4">
      <c r="A21" s="2">
        <v>118</v>
      </c>
      <c r="B21" s="9">
        <v>42671</v>
      </c>
      <c r="C21" s="2" t="s">
        <v>6</v>
      </c>
      <c r="D21" s="2"/>
      <c r="E21" s="7">
        <f>VLOOKUP(C21,商品リスト!$A$4:$C$8,3,FALSE)</f>
        <v>680000</v>
      </c>
      <c r="F21" s="7">
        <v>1</v>
      </c>
      <c r="G21" s="7">
        <f t="shared" si="0"/>
        <v>680000</v>
      </c>
    </row>
    <row r="22" spans="1:7" x14ac:dyDescent="0.4">
      <c r="A22" s="2">
        <v>119</v>
      </c>
      <c r="B22" s="9">
        <v>42676</v>
      </c>
      <c r="C22" s="2" t="s">
        <v>17</v>
      </c>
      <c r="D22" s="2"/>
      <c r="E22" s="7">
        <f>VLOOKUP(C22,商品リスト!$A$4:$C$8,3,FALSE)</f>
        <v>720000</v>
      </c>
      <c r="F22" s="7">
        <v>1</v>
      </c>
      <c r="G22" s="7">
        <f t="shared" si="0"/>
        <v>720000</v>
      </c>
    </row>
    <row r="23" spans="1:7" x14ac:dyDescent="0.4">
      <c r="A23" s="2">
        <v>120</v>
      </c>
      <c r="B23" s="9">
        <v>42679</v>
      </c>
      <c r="C23" s="2" t="s">
        <v>5</v>
      </c>
      <c r="D23" s="2"/>
      <c r="E23" s="7">
        <f>VLOOKUP(C23,商品リスト!$A$4:$C$8,3,FALSE)</f>
        <v>780000</v>
      </c>
      <c r="F23" s="7">
        <v>1</v>
      </c>
      <c r="G23" s="7">
        <f t="shared" si="0"/>
        <v>780000</v>
      </c>
    </row>
    <row r="24" spans="1:7" x14ac:dyDescent="0.4">
      <c r="A24" s="2">
        <v>121</v>
      </c>
      <c r="B24" s="9">
        <v>42680</v>
      </c>
      <c r="C24" s="2" t="s">
        <v>5</v>
      </c>
      <c r="D24" s="2"/>
      <c r="E24" s="7">
        <f>VLOOKUP(C24,商品リスト!$A$4:$C$8,3,FALSE)</f>
        <v>780000</v>
      </c>
      <c r="F24" s="7">
        <v>2</v>
      </c>
      <c r="G24" s="7">
        <f t="shared" si="0"/>
        <v>1560000</v>
      </c>
    </row>
    <row r="25" spans="1:7" x14ac:dyDescent="0.4">
      <c r="A25" s="2">
        <v>122</v>
      </c>
      <c r="B25" s="9">
        <v>42688</v>
      </c>
      <c r="C25" s="2" t="s">
        <v>16</v>
      </c>
      <c r="D25" s="2"/>
      <c r="E25" s="7">
        <f>VLOOKUP(C25,商品リスト!$A$4:$C$8,3,FALSE)</f>
        <v>850000</v>
      </c>
      <c r="F25" s="7">
        <v>1</v>
      </c>
      <c r="G25" s="7">
        <f t="shared" si="0"/>
        <v>850000</v>
      </c>
    </row>
    <row r="26" spans="1:7" x14ac:dyDescent="0.4">
      <c r="A26" s="2">
        <v>123</v>
      </c>
      <c r="B26" s="9">
        <v>42693</v>
      </c>
      <c r="C26" s="2" t="s">
        <v>15</v>
      </c>
      <c r="D26" s="2"/>
      <c r="E26" s="7">
        <f>VLOOKUP(C26,商品リスト!$A$4:$C$8,3,FALSE)</f>
        <v>650000</v>
      </c>
      <c r="F26" s="7">
        <v>1</v>
      </c>
      <c r="G26" s="7">
        <f t="shared" si="0"/>
        <v>650000</v>
      </c>
    </row>
    <row r="27" spans="1:7" x14ac:dyDescent="0.4">
      <c r="A27" s="2">
        <v>124</v>
      </c>
      <c r="B27" s="9">
        <v>42694</v>
      </c>
      <c r="C27" s="2" t="s">
        <v>17</v>
      </c>
      <c r="D27" s="2"/>
      <c r="E27" s="7">
        <f>VLOOKUP(C27,商品リスト!$A$4:$C$8,3,FALSE)</f>
        <v>720000</v>
      </c>
      <c r="F27" s="7">
        <v>1</v>
      </c>
      <c r="G27" s="7">
        <f t="shared" si="0"/>
        <v>720000</v>
      </c>
    </row>
    <row r="28" spans="1:7" x14ac:dyDescent="0.4">
      <c r="A28" s="2">
        <v>125</v>
      </c>
      <c r="B28" s="9">
        <v>42696</v>
      </c>
      <c r="C28" s="2" t="s">
        <v>6</v>
      </c>
      <c r="D28" s="2"/>
      <c r="E28" s="7">
        <f>VLOOKUP(C28,商品リスト!$A$4:$C$8,3,FALSE)</f>
        <v>680000</v>
      </c>
      <c r="F28" s="7">
        <v>1</v>
      </c>
      <c r="G28" s="7">
        <f t="shared" si="0"/>
        <v>680000</v>
      </c>
    </row>
    <row r="29" spans="1:7" x14ac:dyDescent="0.4">
      <c r="A29" s="2">
        <v>126</v>
      </c>
      <c r="B29" s="9">
        <v>42698</v>
      </c>
      <c r="C29" s="2" t="s">
        <v>15</v>
      </c>
      <c r="D29" s="2"/>
      <c r="E29" s="7">
        <f>VLOOKUP(C29,商品リスト!$A$4:$C$8,3,FALSE)</f>
        <v>650000</v>
      </c>
      <c r="F29" s="7">
        <v>1</v>
      </c>
      <c r="G29" s="7">
        <f t="shared" si="0"/>
        <v>650000</v>
      </c>
    </row>
    <row r="30" spans="1:7" x14ac:dyDescent="0.4">
      <c r="A30" s="2">
        <v>127</v>
      </c>
      <c r="B30" s="9">
        <v>42706</v>
      </c>
      <c r="C30" s="2" t="s">
        <v>16</v>
      </c>
      <c r="D30" s="2"/>
      <c r="E30" s="7">
        <f>VLOOKUP(C30,商品リスト!$A$4:$C$8,3,FALSE)</f>
        <v>850000</v>
      </c>
      <c r="F30" s="7">
        <v>1</v>
      </c>
      <c r="G30" s="7">
        <f t="shared" si="0"/>
        <v>850000</v>
      </c>
    </row>
    <row r="31" spans="1:7" x14ac:dyDescent="0.4">
      <c r="A31" s="2">
        <v>128</v>
      </c>
      <c r="B31" s="9">
        <v>42709</v>
      </c>
      <c r="C31" s="2" t="s">
        <v>17</v>
      </c>
      <c r="D31" s="2"/>
      <c r="E31" s="7">
        <f>VLOOKUP(C31,商品リスト!$A$4:$C$8,3,FALSE)</f>
        <v>720000</v>
      </c>
      <c r="F31" s="7">
        <v>2</v>
      </c>
      <c r="G31" s="7">
        <f t="shared" si="0"/>
        <v>1440000</v>
      </c>
    </row>
    <row r="32" spans="1:7" x14ac:dyDescent="0.4">
      <c r="A32" s="2">
        <v>129</v>
      </c>
      <c r="B32" s="9">
        <v>42712</v>
      </c>
      <c r="C32" s="2" t="s">
        <v>6</v>
      </c>
      <c r="D32" s="2"/>
      <c r="E32" s="7">
        <f>VLOOKUP(C32,商品リスト!$A$4:$C$8,3,FALSE)</f>
        <v>680000</v>
      </c>
      <c r="F32" s="7">
        <v>1</v>
      </c>
      <c r="G32" s="7">
        <f t="shared" si="0"/>
        <v>680000</v>
      </c>
    </row>
    <row r="33" spans="1:7" x14ac:dyDescent="0.4">
      <c r="A33" s="2">
        <v>130</v>
      </c>
      <c r="B33" s="9">
        <v>42713</v>
      </c>
      <c r="C33" s="2" t="s">
        <v>5</v>
      </c>
      <c r="D33" s="2"/>
      <c r="E33" s="7">
        <f>VLOOKUP(C33,商品リスト!$A$4:$C$8,3,FALSE)</f>
        <v>780000</v>
      </c>
      <c r="F33" s="7">
        <v>1</v>
      </c>
      <c r="G33" s="7">
        <f t="shared" si="0"/>
        <v>780000</v>
      </c>
    </row>
    <row r="34" spans="1:7" x14ac:dyDescent="0.4">
      <c r="A34" s="2">
        <v>131</v>
      </c>
      <c r="B34" s="9">
        <v>42716</v>
      </c>
      <c r="C34" s="2" t="s">
        <v>5</v>
      </c>
      <c r="D34" s="2"/>
      <c r="E34" s="7">
        <f>VLOOKUP(C34,商品リスト!$A$4:$C$8,3,FALSE)</f>
        <v>780000</v>
      </c>
      <c r="F34" s="7">
        <v>1</v>
      </c>
      <c r="G34" s="7">
        <f t="shared" si="0"/>
        <v>780000</v>
      </c>
    </row>
    <row r="35" spans="1:7" x14ac:dyDescent="0.4">
      <c r="A35" s="2">
        <v>132</v>
      </c>
      <c r="B35" s="9">
        <v>42718</v>
      </c>
      <c r="C35" s="2" t="s">
        <v>16</v>
      </c>
      <c r="D35" s="2"/>
      <c r="E35" s="7">
        <f>VLOOKUP(C35,商品リスト!$A$4:$C$8,3,FALSE)</f>
        <v>850000</v>
      </c>
      <c r="F35" s="7">
        <v>1</v>
      </c>
      <c r="G35" s="7">
        <f t="shared" si="0"/>
        <v>850000</v>
      </c>
    </row>
    <row r="36" spans="1:7" x14ac:dyDescent="0.4">
      <c r="A36" s="2">
        <v>133</v>
      </c>
      <c r="B36" s="9">
        <v>42724</v>
      </c>
      <c r="C36" s="2" t="s">
        <v>15</v>
      </c>
      <c r="D36" s="2"/>
      <c r="E36" s="7">
        <f>VLOOKUP(C36,商品リスト!$A$4:$C$8,3,FALSE)</f>
        <v>650000</v>
      </c>
      <c r="F36" s="7">
        <v>2</v>
      </c>
      <c r="G36" s="7">
        <f t="shared" si="0"/>
        <v>1300000</v>
      </c>
    </row>
    <row r="37" spans="1:7" x14ac:dyDescent="0.4">
      <c r="A37" s="2">
        <v>134</v>
      </c>
      <c r="B37" s="9">
        <v>42726</v>
      </c>
      <c r="C37" s="2" t="s">
        <v>5</v>
      </c>
      <c r="D37" s="2"/>
      <c r="E37" s="7">
        <f>VLOOKUP(C37,商品リスト!$A$4:$C$8,3,FALSE)</f>
        <v>780000</v>
      </c>
      <c r="F37" s="7">
        <v>1</v>
      </c>
      <c r="G37" s="7">
        <f t="shared" si="0"/>
        <v>780000</v>
      </c>
    </row>
    <row r="38" spans="1:7" x14ac:dyDescent="0.4">
      <c r="A38" s="2">
        <v>135</v>
      </c>
      <c r="B38" s="9">
        <v>42728</v>
      </c>
      <c r="C38" s="2" t="s">
        <v>17</v>
      </c>
      <c r="D38" s="2"/>
      <c r="E38" s="7">
        <f>VLOOKUP(C38,商品リスト!$A$4:$C$8,3,FALSE)</f>
        <v>720000</v>
      </c>
      <c r="F38" s="7">
        <v>1</v>
      </c>
      <c r="G38" s="7">
        <f t="shared" si="0"/>
        <v>720000</v>
      </c>
    </row>
    <row r="39" spans="1:7" x14ac:dyDescent="0.4">
      <c r="A39" s="2">
        <v>136</v>
      </c>
      <c r="B39" s="9">
        <v>42732</v>
      </c>
      <c r="C39" s="2" t="s">
        <v>6</v>
      </c>
      <c r="D39" s="2"/>
      <c r="E39" s="7">
        <f>VLOOKUP(C39,商品リスト!$A$4:$C$8,3,FALSE)</f>
        <v>680000</v>
      </c>
      <c r="F39" s="7">
        <v>1</v>
      </c>
      <c r="G39" s="7">
        <f t="shared" si="0"/>
        <v>680000</v>
      </c>
    </row>
    <row r="40" spans="1:7" x14ac:dyDescent="0.4">
      <c r="A40" s="2">
        <v>137</v>
      </c>
      <c r="B40" s="9">
        <v>42733</v>
      </c>
      <c r="C40" s="2" t="s">
        <v>16</v>
      </c>
      <c r="D40" s="2"/>
      <c r="E40" s="7">
        <f>VLOOKUP(C40,商品リスト!$A$4:$C$8,3,FALSE)</f>
        <v>850000</v>
      </c>
      <c r="F40" s="7">
        <v>1</v>
      </c>
      <c r="G40" s="7">
        <f t="shared" si="0"/>
        <v>850000</v>
      </c>
    </row>
  </sheetData>
  <phoneticPr fontId="4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workbookViewId="0">
      <selection activeCell="B6" sqref="B6"/>
    </sheetView>
  </sheetViews>
  <sheetFormatPr defaultRowHeight="18.75" x14ac:dyDescent="0.4"/>
  <cols>
    <col min="1" max="1" width="8.5" customWidth="1"/>
    <col min="2" max="2" width="23.5" bestFit="1" customWidth="1"/>
    <col min="3" max="3" width="8" bestFit="1" customWidth="1"/>
  </cols>
  <sheetData>
    <row r="1" spans="1:3" x14ac:dyDescent="0.4">
      <c r="A1" s="3" t="s">
        <v>31</v>
      </c>
    </row>
    <row r="3" spans="1:3" x14ac:dyDescent="0.4">
      <c r="A3" s="4" t="s">
        <v>34</v>
      </c>
      <c r="B3" s="4" t="s">
        <v>18</v>
      </c>
      <c r="C3" s="4" t="s">
        <v>2</v>
      </c>
    </row>
    <row r="4" spans="1:3" x14ac:dyDescent="0.4">
      <c r="A4" s="2" t="s">
        <v>5</v>
      </c>
      <c r="B4" s="2" t="s">
        <v>4</v>
      </c>
      <c r="C4" s="7">
        <v>780000</v>
      </c>
    </row>
    <row r="5" spans="1:3" x14ac:dyDescent="0.4">
      <c r="A5" s="2" t="s">
        <v>6</v>
      </c>
      <c r="B5" s="2" t="s">
        <v>8</v>
      </c>
      <c r="C5" s="7">
        <v>680000</v>
      </c>
    </row>
    <row r="6" spans="1:3" x14ac:dyDescent="0.4">
      <c r="A6" s="2" t="s">
        <v>17</v>
      </c>
      <c r="B6" s="2" t="s">
        <v>14</v>
      </c>
      <c r="C6" s="7">
        <v>720000</v>
      </c>
    </row>
    <row r="7" spans="1:3" x14ac:dyDescent="0.4">
      <c r="A7" s="2" t="s">
        <v>15</v>
      </c>
      <c r="B7" s="2" t="s">
        <v>10</v>
      </c>
      <c r="C7" s="7">
        <v>650000</v>
      </c>
    </row>
    <row r="8" spans="1:3" x14ac:dyDescent="0.4">
      <c r="A8" s="2" t="s">
        <v>16</v>
      </c>
      <c r="B8" s="2" t="s">
        <v>12</v>
      </c>
      <c r="C8" s="7">
        <v>850000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Sheet3</vt:lpstr>
      <vt:lpstr>売上明細</vt:lpstr>
      <vt:lpstr>商品リスト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2016-04-18T12:03:10Z</dcterms:created>
  <dcterms:modified xsi:type="dcterms:W3CDTF">2016-05-13T10:15:38Z</dcterms:modified>
</cp:coreProperties>
</file>