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3" i="1" l="1"/>
  <c r="F363" i="1"/>
  <c r="G363" i="1"/>
  <c r="H363" i="1"/>
  <c r="J363" i="1" s="1"/>
  <c r="D364" i="1"/>
  <c r="F364" i="1"/>
  <c r="G364" i="1"/>
  <c r="H364" i="1"/>
  <c r="J364" i="1" s="1"/>
  <c r="D365" i="1"/>
  <c r="F365" i="1"/>
  <c r="G365" i="1"/>
  <c r="H365" i="1"/>
  <c r="J365" i="1" s="1"/>
  <c r="D366" i="1"/>
  <c r="F366" i="1"/>
  <c r="G366" i="1"/>
  <c r="H366" i="1"/>
  <c r="J366" i="1" s="1"/>
  <c r="F5" i="1" l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J100" i="1" s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H4" i="1"/>
  <c r="J4" i="1" s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</calcChain>
</file>

<file path=xl/sharedStrings.xml><?xml version="1.0" encoding="utf-8"?>
<sst xmlns="http://schemas.openxmlformats.org/spreadsheetml/2006/main" count="772" uniqueCount="42">
  <si>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</si>
  <si>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</si>
  <si>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</si>
  <si>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</si>
  <si>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</si>
  <si>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</si>
  <si>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</si>
  <si>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</si>
  <si>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</si>
  <si>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</si>
  <si>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</si>
  <si>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</si>
  <si>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</si>
  <si>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</si>
  <si>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</si>
  <si>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</si>
  <si>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</si>
  <si>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</si>
  <si>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</si>
  <si>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</si>
  <si>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</si>
  <si>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</si>
  <si>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</si>
  <si>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</si>
  <si>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</si>
  <si>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</si>
  <si>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</si>
  <si>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</si>
  <si>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</si>
  <si>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</si>
  <si>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</si>
  <si>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</si>
  <si>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</si>
  <si>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</si>
  <si>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</si>
  <si>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</si>
  <si>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</si>
  <si>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</si>
  <si>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</si>
  <si>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</si>
  <si>
    <t>T1003</t>
    <phoneticPr fontId="4"/>
  </si>
  <si>
    <t>D1002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</si>
</sst>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6" fillId="0" borderId="0" xfId="1" applyFont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3:J366" totalsRowShown="0" dataDxfId="4" dataCellStyle="桁区切り">
  <autoFilter ref="A3:J366"/>
  <tableColumns count="10">
    <tableColumn id="1" name="明細番号"/>
    <tableColumn id="2" name="日付" dataDxfId="3"/>
    <tableColumn id="3" name="店舗番号"/>
    <tableColumn id="4" name="店舗名">
      <calculatedColumnFormula>VLOOKUP(C4,店舗リスト,2,FALSE)</calculatedColumnFormula>
    </tableColumn>
    <tableColumn id="5" name="商品番号"/>
    <tableColumn id="6" name="商品分類">
      <calculatedColumnFormula>VLOOKUP(E4,商品リスト,2,FALSE)</calculatedColumnFormula>
    </tableColumn>
    <tableColumn id="7" name="商品名">
      <calculatedColumnFormula>VLOOKUP(E4,商品リスト,3,FALSE)</calculatedColumnFormula>
    </tableColumn>
    <tableColumn id="8" name="価格" dataDxfId="2" dataCellStyle="桁区切り">
      <calculatedColumnFormula>VLOOKUP(E4,商品リスト,4,FALSE)</calculatedColumnFormula>
    </tableColumn>
    <tableColumn id="9" name="数量" dataDxfId="1" dataCellStyle="桁区切り"/>
    <tableColumn id="10" name="計" dataDxfId="0" dataCellStyle="桁区切り">
      <calculatedColumnFormula>H4*I4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>
      <selection activeCell="A3" sqref="A3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35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8">
        <f t="shared" si="3"/>
        <v>7800</v>
      </c>
      <c r="I14" s="8">
        <v>1</v>
      </c>
      <c r="J14" s="8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8">
        <f t="shared" si="3"/>
        <v>12000</v>
      </c>
      <c r="I15" s="8">
        <v>1</v>
      </c>
      <c r="J15" s="8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8">
        <f t="shared" si="3"/>
        <v>18500</v>
      </c>
      <c r="I16" s="8">
        <v>2</v>
      </c>
      <c r="J16" s="8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8">
        <f t="shared" si="3"/>
        <v>15000</v>
      </c>
      <c r="I17" s="8">
        <v>1</v>
      </c>
      <c r="J17" s="8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>VLOOKUP(C324,店舗リスト,2,FALSE)</f>
        <v>銀座店</v>
      </c>
      <c r="E324" t="s">
        <v>17</v>
      </c>
      <c r="F324" t="str">
        <f>VLOOKUP(E324,商品リスト,2,FALSE)</f>
        <v>キャンプ用品</v>
      </c>
      <c r="G324" t="str">
        <f>VLOOKUP(E324,商品リスト,3,FALSE)</f>
        <v>ドーム型テント（2～3人用）</v>
      </c>
      <c r="H324" s="6">
        <f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>VLOOKUP(C325,店舗リスト,2,FALSE)</f>
        <v>八王子店</v>
      </c>
      <c r="E325" t="s">
        <v>19</v>
      </c>
      <c r="F325" t="str">
        <f>VLOOKUP(E325,商品リスト,2,FALSE)</f>
        <v>クッキング用品</v>
      </c>
      <c r="G325" t="str">
        <f>VLOOKUP(E325,商品リスト,3,FALSE)</f>
        <v>バーベキューコンロ</v>
      </c>
      <c r="H325" s="6">
        <f>VLOOKUP(E325,商品リスト,4,FALSE)</f>
        <v>7800</v>
      </c>
      <c r="I325" s="6">
        <v>1</v>
      </c>
      <c r="J325" s="6">
        <f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>VLOOKUP(C326,店舗リスト,2,FALSE)</f>
        <v>八王子店</v>
      </c>
      <c r="E326" t="s">
        <v>17</v>
      </c>
      <c r="F326" t="str">
        <f>VLOOKUP(E326,商品リスト,2,FALSE)</f>
        <v>キャンプ用品</v>
      </c>
      <c r="G326" t="str">
        <f>VLOOKUP(E326,商品リスト,3,FALSE)</f>
        <v>ドーム型テント（2～3人用）</v>
      </c>
      <c r="H326" s="6">
        <f>VLOOKUP(E326,商品リスト,4,FALSE)</f>
        <v>18500</v>
      </c>
      <c r="I326" s="6">
        <v>1</v>
      </c>
      <c r="J326" s="6">
        <f>H326*I326</f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>VLOOKUP(C327,店舗リスト,2,FALSE)</f>
        <v>藤沢店</v>
      </c>
      <c r="E327" t="s">
        <v>16</v>
      </c>
      <c r="F327" t="str">
        <f>VLOOKUP(E327,商品リスト,2,FALSE)</f>
        <v>キャンプ用品</v>
      </c>
      <c r="G327" t="str">
        <f>VLOOKUP(E327,商品リスト,3,FALSE)</f>
        <v>ドーム型テント（1～2人用）</v>
      </c>
      <c r="H327" s="6">
        <f>VLOOKUP(E327,商品リスト,4,FALSE)</f>
        <v>15000</v>
      </c>
      <c r="I327" s="6">
        <v>1</v>
      </c>
      <c r="J327" s="6">
        <f>H327*I327</f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>VLOOKUP(C328,店舗リスト,2,FALSE)</f>
        <v>藤沢店</v>
      </c>
      <c r="E328" t="s">
        <v>17</v>
      </c>
      <c r="F328" t="str">
        <f>VLOOKUP(E328,商品リスト,2,FALSE)</f>
        <v>キャンプ用品</v>
      </c>
      <c r="G328" t="str">
        <f>VLOOKUP(E328,商品リスト,3,FALSE)</f>
        <v>ドーム型テント（2～3人用）</v>
      </c>
      <c r="H328" s="6">
        <f>VLOOKUP(E328,商品リスト,4,FALSE)</f>
        <v>18500</v>
      </c>
      <c r="I328" s="6">
        <v>1</v>
      </c>
      <c r="J328" s="6">
        <f>H328*I328</f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>VLOOKUP(C329,店舗リスト,2,FALSE)</f>
        <v>銀座店</v>
      </c>
      <c r="E329" t="s">
        <v>20</v>
      </c>
      <c r="F329" t="str">
        <f>VLOOKUP(E329,商品リスト,2,FALSE)</f>
        <v>クッキング用品</v>
      </c>
      <c r="G329" t="str">
        <f>VLOOKUP(E329,商品リスト,3,FALSE)</f>
        <v>キッチンテーブルセット</v>
      </c>
      <c r="H329" s="6">
        <f>VLOOKUP(E329,商品リスト,4,FALSE)</f>
        <v>15000</v>
      </c>
      <c r="I329" s="6">
        <v>1</v>
      </c>
      <c r="J329" s="6">
        <f>H329*I329</f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>VLOOKUP(C330,店舗リスト,2,FALSE)</f>
        <v>銀座店</v>
      </c>
      <c r="E330" t="s">
        <v>16</v>
      </c>
      <c r="F330" t="str">
        <f>VLOOKUP(E330,商品リスト,2,FALSE)</f>
        <v>キャンプ用品</v>
      </c>
      <c r="G330" t="str">
        <f>VLOOKUP(E330,商品リスト,3,FALSE)</f>
        <v>ドーム型テント（1～2人用）</v>
      </c>
      <c r="H330" s="6">
        <f>VLOOKUP(E330,商品リスト,4,FALSE)</f>
        <v>15000</v>
      </c>
      <c r="I330" s="6">
        <v>2</v>
      </c>
      <c r="J330" s="6">
        <f>H330*I330</f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>VLOOKUP(C331,店舗リスト,2,FALSE)</f>
        <v>銀座店</v>
      </c>
      <c r="E331" t="s">
        <v>21</v>
      </c>
      <c r="F331" t="str">
        <f>VLOOKUP(E331,商品リスト,2,FALSE)</f>
        <v>レジャー用品</v>
      </c>
      <c r="G331" t="str">
        <f>VLOOKUP(E331,商品リスト,3,FALSE)</f>
        <v>パラソルセット</v>
      </c>
      <c r="H331" s="6">
        <f>VLOOKUP(E331,商品リスト,4,FALSE)</f>
        <v>6800</v>
      </c>
      <c r="I331" s="6">
        <v>1</v>
      </c>
      <c r="J331" s="6">
        <f>H331*I331</f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>VLOOKUP(C332,店舗リスト,2,FALSE)</f>
        <v>銀座店</v>
      </c>
      <c r="E332" t="s">
        <v>19</v>
      </c>
      <c r="F332" t="str">
        <f>VLOOKUP(E332,商品リスト,2,FALSE)</f>
        <v>クッキング用品</v>
      </c>
      <c r="G332" t="str">
        <f>VLOOKUP(E332,商品リスト,3,FALSE)</f>
        <v>バーベキューコンロ</v>
      </c>
      <c r="H332" s="6">
        <f>VLOOKUP(E332,商品リスト,4,FALSE)</f>
        <v>7800</v>
      </c>
      <c r="I332" s="6">
        <v>1</v>
      </c>
      <c r="J332" s="6">
        <f>H332*I332</f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>VLOOKUP(C333,店舗リスト,2,FALSE)</f>
        <v>銀座店</v>
      </c>
      <c r="E333" t="s">
        <v>20</v>
      </c>
      <c r="F333" t="str">
        <f>VLOOKUP(E333,商品リスト,2,FALSE)</f>
        <v>クッキング用品</v>
      </c>
      <c r="G333" t="str">
        <f>VLOOKUP(E333,商品リスト,3,FALSE)</f>
        <v>キッチンテーブルセット</v>
      </c>
      <c r="H333" s="6">
        <f>VLOOKUP(E333,商品リスト,4,FALSE)</f>
        <v>15000</v>
      </c>
      <c r="I333" s="6">
        <v>1</v>
      </c>
      <c r="J333" s="6">
        <f>H333*I333</f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>VLOOKUP(C334,店舗リスト,2,FALSE)</f>
        <v>八王子店</v>
      </c>
      <c r="E334" t="s">
        <v>17</v>
      </c>
      <c r="F334" t="str">
        <f>VLOOKUP(E334,商品リスト,2,FALSE)</f>
        <v>キャンプ用品</v>
      </c>
      <c r="G334" t="str">
        <f>VLOOKUP(E334,商品リスト,3,FALSE)</f>
        <v>ドーム型テント（2～3人用）</v>
      </c>
      <c r="H334" s="6">
        <f>VLOOKUP(E334,商品リスト,4,FALSE)</f>
        <v>18500</v>
      </c>
      <c r="I334" s="6">
        <v>1</v>
      </c>
      <c r="J334" s="6">
        <f>H334*I334</f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>VLOOKUP(C335,店舗リスト,2,FALSE)</f>
        <v>八王子店</v>
      </c>
      <c r="E335" t="s">
        <v>16</v>
      </c>
      <c r="F335" t="str">
        <f>VLOOKUP(E335,商品リスト,2,FALSE)</f>
        <v>キャンプ用品</v>
      </c>
      <c r="G335" t="str">
        <f>VLOOKUP(E335,商品リスト,3,FALSE)</f>
        <v>ドーム型テント（1～2人用）</v>
      </c>
      <c r="H335" s="6">
        <f>VLOOKUP(E335,商品リスト,4,FALSE)</f>
        <v>15000</v>
      </c>
      <c r="I335" s="6">
        <v>1</v>
      </c>
      <c r="J335" s="6">
        <f>H335*I335</f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>VLOOKUP(C336,店舗リスト,2,FALSE)</f>
        <v>藤沢店</v>
      </c>
      <c r="E336" t="s">
        <v>16</v>
      </c>
      <c r="F336" t="str">
        <f>VLOOKUP(E336,商品リスト,2,FALSE)</f>
        <v>キャンプ用品</v>
      </c>
      <c r="G336" t="str">
        <f>VLOOKUP(E336,商品リスト,3,FALSE)</f>
        <v>ドーム型テント（1～2人用）</v>
      </c>
      <c r="H336" s="6">
        <f>VLOOKUP(E336,商品リスト,4,FALSE)</f>
        <v>15000</v>
      </c>
      <c r="I336" s="6">
        <v>1</v>
      </c>
      <c r="J336" s="6">
        <f>H336*I336</f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>VLOOKUP(C337,店舗リスト,2,FALSE)</f>
        <v>藤沢店</v>
      </c>
      <c r="E337" t="s">
        <v>22</v>
      </c>
      <c r="F337" t="str">
        <f>VLOOKUP(E337,商品リスト,2,FALSE)</f>
        <v>レジャー用品</v>
      </c>
      <c r="G337" t="str">
        <f>VLOOKUP(E337,商品リスト,3,FALSE)</f>
        <v>レジャーシート</v>
      </c>
      <c r="H337" s="6">
        <f>VLOOKUP(E337,商品リスト,4,FALSE)</f>
        <v>5000</v>
      </c>
      <c r="I337" s="6">
        <v>1</v>
      </c>
      <c r="J337" s="6">
        <f>H337*I337</f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>VLOOKUP(C338,店舗リスト,2,FALSE)</f>
        <v>藤沢店</v>
      </c>
      <c r="E338" t="s">
        <v>18</v>
      </c>
      <c r="F338" t="str">
        <f>VLOOKUP(E338,商品リスト,2,FALSE)</f>
        <v>キャンプ用品</v>
      </c>
      <c r="G338" t="str">
        <f>VLOOKUP(E338,商品リスト,3,FALSE)</f>
        <v>折り畳み式ハンモック</v>
      </c>
      <c r="H338" s="6">
        <f>VLOOKUP(E338,商品リスト,4,FALSE)</f>
        <v>12000</v>
      </c>
      <c r="I338" s="6">
        <v>1</v>
      </c>
      <c r="J338" s="6">
        <f>H338*I338</f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>VLOOKUP(C339,店舗リスト,2,FALSE)</f>
        <v>銀座店</v>
      </c>
      <c r="E339" t="s">
        <v>17</v>
      </c>
      <c r="F339" t="str">
        <f>VLOOKUP(E339,商品リスト,2,FALSE)</f>
        <v>キャンプ用品</v>
      </c>
      <c r="G339" t="str">
        <f>VLOOKUP(E339,商品リスト,3,FALSE)</f>
        <v>ドーム型テント（2～3人用）</v>
      </c>
      <c r="H339" s="6">
        <f>VLOOKUP(E339,商品リスト,4,FALSE)</f>
        <v>18500</v>
      </c>
      <c r="I339" s="6">
        <v>1</v>
      </c>
      <c r="J339" s="6">
        <f>H339*I339</f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>VLOOKUP(C340,店舗リスト,2,FALSE)</f>
        <v>銀座店</v>
      </c>
      <c r="E340" t="s">
        <v>17</v>
      </c>
      <c r="F340" t="str">
        <f>VLOOKUP(E340,商品リスト,2,FALSE)</f>
        <v>キャンプ用品</v>
      </c>
      <c r="G340" t="str">
        <f>VLOOKUP(E340,商品リスト,3,FALSE)</f>
        <v>ドーム型テント（2～3人用）</v>
      </c>
      <c r="H340" s="6">
        <f>VLOOKUP(E340,商品リスト,4,FALSE)</f>
        <v>18500</v>
      </c>
      <c r="I340" s="6">
        <v>1</v>
      </c>
      <c r="J340" s="6">
        <f>H340*I340</f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>VLOOKUP(C341,店舗リスト,2,FALSE)</f>
        <v>八王子店</v>
      </c>
      <c r="E341" t="s">
        <v>16</v>
      </c>
      <c r="F341" t="str">
        <f>VLOOKUP(E341,商品リスト,2,FALSE)</f>
        <v>キャンプ用品</v>
      </c>
      <c r="G341" t="str">
        <f>VLOOKUP(E341,商品リスト,3,FALSE)</f>
        <v>ドーム型テント（1～2人用）</v>
      </c>
      <c r="H341" s="6">
        <f>VLOOKUP(E341,商品リスト,4,FALSE)</f>
        <v>15000</v>
      </c>
      <c r="I341" s="6">
        <v>1</v>
      </c>
      <c r="J341" s="6">
        <f>H341*I341</f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>VLOOKUP(C342,店舗リスト,2,FALSE)</f>
        <v>八王子店</v>
      </c>
      <c r="E342" t="s">
        <v>16</v>
      </c>
      <c r="F342" t="str">
        <f>VLOOKUP(E342,商品リスト,2,FALSE)</f>
        <v>キャンプ用品</v>
      </c>
      <c r="G342" t="str">
        <f>VLOOKUP(E342,商品リスト,3,FALSE)</f>
        <v>ドーム型テント（1～2人用）</v>
      </c>
      <c r="H342" s="6">
        <f>VLOOKUP(E342,商品リスト,4,FALSE)</f>
        <v>15000</v>
      </c>
      <c r="I342" s="6">
        <v>1</v>
      </c>
      <c r="J342" s="6">
        <f>H342*I342</f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>VLOOKUP(C343,店舗リスト,2,FALSE)</f>
        <v>藤沢店</v>
      </c>
      <c r="E343" t="s">
        <v>19</v>
      </c>
      <c r="F343" t="str">
        <f>VLOOKUP(E343,商品リスト,2,FALSE)</f>
        <v>クッキング用品</v>
      </c>
      <c r="G343" t="str">
        <f>VLOOKUP(E343,商品リスト,3,FALSE)</f>
        <v>バーベキューコンロ</v>
      </c>
      <c r="H343" s="6">
        <f>VLOOKUP(E343,商品リスト,4,FALSE)</f>
        <v>7800</v>
      </c>
      <c r="I343" s="6">
        <v>1</v>
      </c>
      <c r="J343" s="6">
        <f>H343*I343</f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>VLOOKUP(C344,店舗リスト,2,FALSE)</f>
        <v>銀座店</v>
      </c>
      <c r="E344" t="s">
        <v>16</v>
      </c>
      <c r="F344" t="str">
        <f>VLOOKUP(E344,商品リスト,2,FALSE)</f>
        <v>キャンプ用品</v>
      </c>
      <c r="G344" t="str">
        <f>VLOOKUP(E344,商品リスト,3,FALSE)</f>
        <v>ドーム型テント（1～2人用）</v>
      </c>
      <c r="H344" s="6">
        <f>VLOOKUP(E344,商品リスト,4,FALSE)</f>
        <v>15000</v>
      </c>
      <c r="I344" s="6">
        <v>1</v>
      </c>
      <c r="J344" s="6">
        <f>H344*I344</f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>VLOOKUP(C345,店舗リスト,2,FALSE)</f>
        <v>銀座店</v>
      </c>
      <c r="E345" t="s">
        <v>17</v>
      </c>
      <c r="F345" t="str">
        <f>VLOOKUP(E345,商品リスト,2,FALSE)</f>
        <v>キャンプ用品</v>
      </c>
      <c r="G345" t="str">
        <f>VLOOKUP(E345,商品リスト,3,FALSE)</f>
        <v>ドーム型テント（2～3人用）</v>
      </c>
      <c r="H345" s="6">
        <f>VLOOKUP(E345,商品リスト,4,FALSE)</f>
        <v>18500</v>
      </c>
      <c r="I345" s="6">
        <v>1</v>
      </c>
      <c r="J345" s="6">
        <f>H345*I345</f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>VLOOKUP(C346,店舗リスト,2,FALSE)</f>
        <v>八王子店</v>
      </c>
      <c r="E346" t="s">
        <v>17</v>
      </c>
      <c r="F346" t="str">
        <f>VLOOKUP(E346,商品リスト,2,FALSE)</f>
        <v>キャンプ用品</v>
      </c>
      <c r="G346" t="str">
        <f>VLOOKUP(E346,商品リスト,3,FALSE)</f>
        <v>ドーム型テント（2～3人用）</v>
      </c>
      <c r="H346" s="6">
        <f>VLOOKUP(E346,商品リスト,4,FALSE)</f>
        <v>18500</v>
      </c>
      <c r="I346" s="6">
        <v>1</v>
      </c>
      <c r="J346" s="6">
        <f>H346*I346</f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>VLOOKUP(C347,店舗リスト,2,FALSE)</f>
        <v>八王子店</v>
      </c>
      <c r="E347" t="s">
        <v>19</v>
      </c>
      <c r="F347" t="str">
        <f>VLOOKUP(E347,商品リスト,2,FALSE)</f>
        <v>クッキング用品</v>
      </c>
      <c r="G347" t="str">
        <f>VLOOKUP(E347,商品リスト,3,FALSE)</f>
        <v>バーベキューコンロ</v>
      </c>
      <c r="H347" s="6">
        <f>VLOOKUP(E347,商品リスト,4,FALSE)</f>
        <v>7800</v>
      </c>
      <c r="I347" s="6">
        <v>1</v>
      </c>
      <c r="J347" s="6">
        <f>H347*I347</f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>VLOOKUP(C348,店舗リスト,2,FALSE)</f>
        <v>藤沢店</v>
      </c>
      <c r="E348" t="s">
        <v>18</v>
      </c>
      <c r="F348" t="str">
        <f>VLOOKUP(E348,商品リスト,2,FALSE)</f>
        <v>キャンプ用品</v>
      </c>
      <c r="G348" t="str">
        <f>VLOOKUP(E348,商品リスト,3,FALSE)</f>
        <v>折り畳み式ハンモック</v>
      </c>
      <c r="H348" s="6">
        <f>VLOOKUP(E348,商品リスト,4,FALSE)</f>
        <v>12000</v>
      </c>
      <c r="I348" s="6">
        <v>1</v>
      </c>
      <c r="J348" s="6">
        <f>H348*I348</f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>VLOOKUP(C349,店舗リスト,2,FALSE)</f>
        <v>銀座店</v>
      </c>
      <c r="E349" t="s">
        <v>16</v>
      </c>
      <c r="F349" t="str">
        <f>VLOOKUP(E349,商品リスト,2,FALSE)</f>
        <v>キャンプ用品</v>
      </c>
      <c r="G349" t="str">
        <f>VLOOKUP(E349,商品リスト,3,FALSE)</f>
        <v>ドーム型テント（1～2人用）</v>
      </c>
      <c r="H349" s="6">
        <f>VLOOKUP(E349,商品リスト,4,FALSE)</f>
        <v>15000</v>
      </c>
      <c r="I349" s="6">
        <v>2</v>
      </c>
      <c r="J349" s="6">
        <f>H349*I349</f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>VLOOKUP(C350,店舗リスト,2,FALSE)</f>
        <v>銀座店</v>
      </c>
      <c r="E350" t="s">
        <v>21</v>
      </c>
      <c r="F350" t="str">
        <f>VLOOKUP(E350,商品リスト,2,FALSE)</f>
        <v>レジャー用品</v>
      </c>
      <c r="G350" t="str">
        <f>VLOOKUP(E350,商品リスト,3,FALSE)</f>
        <v>パラソルセット</v>
      </c>
      <c r="H350" s="6">
        <f>VLOOKUP(E350,商品リスト,4,FALSE)</f>
        <v>6800</v>
      </c>
      <c r="I350" s="6">
        <v>1</v>
      </c>
      <c r="J350" s="6">
        <f>H350*I350</f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>VLOOKUP(C351,店舗リスト,2,FALSE)</f>
        <v>八王子店</v>
      </c>
      <c r="E351" t="s">
        <v>20</v>
      </c>
      <c r="F351" t="str">
        <f>VLOOKUP(E351,商品リスト,2,FALSE)</f>
        <v>クッキング用品</v>
      </c>
      <c r="G351" t="str">
        <f>VLOOKUP(E351,商品リスト,3,FALSE)</f>
        <v>キッチンテーブルセット</v>
      </c>
      <c r="H351" s="6">
        <f>VLOOKUP(E351,商品リスト,4,FALSE)</f>
        <v>15000</v>
      </c>
      <c r="I351" s="6">
        <v>1</v>
      </c>
      <c r="J351" s="6">
        <f>H351*I351</f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>VLOOKUP(C352,店舗リスト,2,FALSE)</f>
        <v>八王子店</v>
      </c>
      <c r="E352" t="s">
        <v>16</v>
      </c>
      <c r="F352" t="str">
        <f>VLOOKUP(E352,商品リスト,2,FALSE)</f>
        <v>キャンプ用品</v>
      </c>
      <c r="G352" t="str">
        <f>VLOOKUP(E352,商品リスト,3,FALSE)</f>
        <v>ドーム型テント（1～2人用）</v>
      </c>
      <c r="H352" s="6">
        <f>VLOOKUP(E352,商品リスト,4,FALSE)</f>
        <v>15000</v>
      </c>
      <c r="I352" s="6">
        <v>1</v>
      </c>
      <c r="J352" s="6">
        <f>H352*I352</f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>VLOOKUP(C353,店舗リスト,2,FALSE)</f>
        <v>藤沢店</v>
      </c>
      <c r="E353" t="s">
        <v>19</v>
      </c>
      <c r="F353" t="str">
        <f>VLOOKUP(E353,商品リスト,2,FALSE)</f>
        <v>クッキング用品</v>
      </c>
      <c r="G353" t="str">
        <f>VLOOKUP(E353,商品リスト,3,FALSE)</f>
        <v>バーベキューコンロ</v>
      </c>
      <c r="H353" s="6">
        <f>VLOOKUP(E353,商品リスト,4,FALSE)</f>
        <v>7800</v>
      </c>
      <c r="I353" s="6">
        <v>1</v>
      </c>
      <c r="J353" s="6">
        <f>H353*I353</f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>VLOOKUP(C354,店舗リスト,2,FALSE)</f>
        <v>銀座店</v>
      </c>
      <c r="E354" t="s">
        <v>22</v>
      </c>
      <c r="F354" t="str">
        <f>VLOOKUP(E354,商品リスト,2,FALSE)</f>
        <v>レジャー用品</v>
      </c>
      <c r="G354" t="str">
        <f>VLOOKUP(E354,商品リスト,3,FALSE)</f>
        <v>レジャーシート</v>
      </c>
      <c r="H354" s="6">
        <f>VLOOKUP(E354,商品リスト,4,FALSE)</f>
        <v>5000</v>
      </c>
      <c r="I354" s="6">
        <v>1</v>
      </c>
      <c r="J354" s="6">
        <f>H354*I354</f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>VLOOKUP(C355,店舗リスト,2,FALSE)</f>
        <v>銀座店</v>
      </c>
      <c r="E355" t="s">
        <v>17</v>
      </c>
      <c r="F355" t="str">
        <f>VLOOKUP(E355,商品リスト,2,FALSE)</f>
        <v>キャンプ用品</v>
      </c>
      <c r="G355" t="str">
        <f>VLOOKUP(E355,商品リスト,3,FALSE)</f>
        <v>ドーム型テント（2～3人用）</v>
      </c>
      <c r="H355" s="6">
        <f>VLOOKUP(E355,商品リスト,4,FALSE)</f>
        <v>18500</v>
      </c>
      <c r="I355" s="6">
        <v>2</v>
      </c>
      <c r="J355" s="6">
        <f>H355*I355</f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>VLOOKUP(C356,店舗リスト,2,FALSE)</f>
        <v>八王子店</v>
      </c>
      <c r="E356" t="s">
        <v>16</v>
      </c>
      <c r="F356" t="str">
        <f>VLOOKUP(E356,商品リスト,2,FALSE)</f>
        <v>キャンプ用品</v>
      </c>
      <c r="G356" t="str">
        <f>VLOOKUP(E356,商品リスト,3,FALSE)</f>
        <v>ドーム型テント（1～2人用）</v>
      </c>
      <c r="H356" s="6">
        <f>VLOOKUP(E356,商品リスト,4,FALSE)</f>
        <v>15000</v>
      </c>
      <c r="I356" s="6">
        <v>1</v>
      </c>
      <c r="J356" s="6">
        <f>H356*I356</f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>VLOOKUP(C357,店舗リスト,2,FALSE)</f>
        <v>藤沢店</v>
      </c>
      <c r="E357" t="s">
        <v>16</v>
      </c>
      <c r="F357" t="str">
        <f>VLOOKUP(E357,商品リスト,2,FALSE)</f>
        <v>キャンプ用品</v>
      </c>
      <c r="G357" t="str">
        <f>VLOOKUP(E357,商品リスト,3,FALSE)</f>
        <v>ドーム型テント（1～2人用）</v>
      </c>
      <c r="H357" s="6">
        <f>VLOOKUP(E357,商品リスト,4,FALSE)</f>
        <v>15000</v>
      </c>
      <c r="I357" s="6">
        <v>1</v>
      </c>
      <c r="J357" s="6">
        <f>H357*I357</f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>VLOOKUP(C358,店舗リスト,2,FALSE)</f>
        <v>銀座店</v>
      </c>
      <c r="E358" t="s">
        <v>16</v>
      </c>
      <c r="F358" t="str">
        <f>VLOOKUP(E358,商品リスト,2,FALSE)</f>
        <v>キャンプ用品</v>
      </c>
      <c r="G358" t="str">
        <f>VLOOKUP(E358,商品リスト,3,FALSE)</f>
        <v>ドーム型テント（1～2人用）</v>
      </c>
      <c r="H358" s="6">
        <f>VLOOKUP(E358,商品リスト,4,FALSE)</f>
        <v>15000</v>
      </c>
      <c r="I358" s="6">
        <v>1</v>
      </c>
      <c r="J358" s="6">
        <f>H358*I358</f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>VLOOKUP(C359,店舗リスト,2,FALSE)</f>
        <v>銀座店</v>
      </c>
      <c r="E359" t="s">
        <v>17</v>
      </c>
      <c r="F359" t="str">
        <f>VLOOKUP(E359,商品リスト,2,FALSE)</f>
        <v>キャンプ用品</v>
      </c>
      <c r="G359" t="str">
        <f>VLOOKUP(E359,商品リスト,3,FALSE)</f>
        <v>ドーム型テント（2～3人用）</v>
      </c>
      <c r="H359" s="6">
        <f>VLOOKUP(E359,商品リスト,4,FALSE)</f>
        <v>18500</v>
      </c>
      <c r="I359" s="6">
        <v>1</v>
      </c>
      <c r="J359" s="6">
        <f>H359*I359</f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>VLOOKUP(C360,店舗リスト,2,FALSE)</f>
        <v>八王子店</v>
      </c>
      <c r="E360" t="s">
        <v>21</v>
      </c>
      <c r="F360" t="str">
        <f>VLOOKUP(E360,商品リスト,2,FALSE)</f>
        <v>レジャー用品</v>
      </c>
      <c r="G360" t="str">
        <f>VLOOKUP(E360,商品リスト,3,FALSE)</f>
        <v>パラソルセット</v>
      </c>
      <c r="H360" s="6">
        <f>VLOOKUP(E360,商品リスト,4,FALSE)</f>
        <v>6800</v>
      </c>
      <c r="I360" s="6">
        <v>1</v>
      </c>
      <c r="J360" s="6">
        <f>H360*I360</f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>VLOOKUP(C361,店舗リスト,2,FALSE)</f>
        <v>八王子店</v>
      </c>
      <c r="E361" t="s">
        <v>18</v>
      </c>
      <c r="F361" t="str">
        <f>VLOOKUP(E361,商品リスト,2,FALSE)</f>
        <v>キャンプ用品</v>
      </c>
      <c r="G361" t="str">
        <f>VLOOKUP(E361,商品リスト,3,FALSE)</f>
        <v>折り畳み式ハンモック</v>
      </c>
      <c r="H361" s="6">
        <f>VLOOKUP(E361,商品リスト,4,FALSE)</f>
        <v>12000</v>
      </c>
      <c r="I361" s="6">
        <v>1</v>
      </c>
      <c r="J361" s="6">
        <f>H361*I361</f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>VLOOKUP(C362,店舗リスト,2,FALSE)</f>
        <v>藤沢店</v>
      </c>
      <c r="E362" t="s">
        <v>17</v>
      </c>
      <c r="F362" t="str">
        <f>VLOOKUP(E362,商品リスト,2,FALSE)</f>
        <v>キャンプ用品</v>
      </c>
      <c r="G362" t="str">
        <f>VLOOKUP(E362,商品リスト,3,FALSE)</f>
        <v>ドーム型テント（2～3人用）</v>
      </c>
      <c r="H362" s="6">
        <f>VLOOKUP(E362,商品リスト,4,FALSE)</f>
        <v>18500</v>
      </c>
      <c r="I362" s="6">
        <v>2</v>
      </c>
      <c r="J362" s="6">
        <f>H362*I362</f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>VLOOKUP(C363,店舗リスト,2,FALSE)</f>
        <v>銀座店</v>
      </c>
      <c r="E363" t="s">
        <v>16</v>
      </c>
      <c r="F363" t="str">
        <f>VLOOKUP(E363,商品リスト,2,FALSE)</f>
        <v>キャンプ用品</v>
      </c>
      <c r="G363" t="str">
        <f>VLOOKUP(E363,商品リスト,3,FALSE)</f>
        <v>ドーム型テント（1～2人用）</v>
      </c>
      <c r="H363" s="8">
        <f>VLOOKUP(E363,商品リスト,4,FALSE)</f>
        <v>15000</v>
      </c>
      <c r="I363" s="8">
        <v>1</v>
      </c>
      <c r="J363" s="8">
        <f>H363*I363</f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>VLOOKUP(C364,店舗リスト,2,FALSE)</f>
        <v>銀座店</v>
      </c>
      <c r="E364" t="s">
        <v>20</v>
      </c>
      <c r="F364" t="str">
        <f>VLOOKUP(E364,商品リスト,2,FALSE)</f>
        <v>クッキング用品</v>
      </c>
      <c r="G364" t="str">
        <f>VLOOKUP(E364,商品リスト,3,FALSE)</f>
        <v>キッチンテーブルセット</v>
      </c>
      <c r="H364" s="8">
        <f>VLOOKUP(E364,商品リスト,4,FALSE)</f>
        <v>15000</v>
      </c>
      <c r="I364" s="8">
        <v>1</v>
      </c>
      <c r="J364" s="8">
        <f>H364*I364</f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>VLOOKUP(C365,店舗リスト,2,FALSE)</f>
        <v>八王子店</v>
      </c>
      <c r="E365" t="s">
        <v>19</v>
      </c>
      <c r="F365" t="str">
        <f>VLOOKUP(E365,商品リスト,2,FALSE)</f>
        <v>クッキング用品</v>
      </c>
      <c r="G365" t="str">
        <f>VLOOKUP(E365,商品リスト,3,FALSE)</f>
        <v>バーベキューコンロ</v>
      </c>
      <c r="H365" s="8">
        <f>VLOOKUP(E365,商品リスト,4,FALSE)</f>
        <v>7800</v>
      </c>
      <c r="I365" s="8">
        <v>1</v>
      </c>
      <c r="J365" s="8">
        <f>H365*I365</f>
        <v>7800</v>
      </c>
    </row>
    <row r="366" spans="1:10" x14ac:dyDescent="0.4">
      <c r="A366">
        <v>1363</v>
      </c>
      <c r="B366" s="1">
        <v>42735</v>
      </c>
      <c r="C366" t="s">
        <v>40</v>
      </c>
      <c r="D366" t="str">
        <f>VLOOKUP(C366,店舗リスト,2,FALSE)</f>
        <v>藤沢店</v>
      </c>
      <c r="E366" t="s">
        <v>41</v>
      </c>
      <c r="F366" t="str">
        <f>VLOOKUP(E366,商品リスト,2,FALSE)</f>
        <v>キャンプ用品</v>
      </c>
      <c r="G366" t="str">
        <f>VLOOKUP(E366,商品リスト,3,FALSE)</f>
        <v>ドーム型テント（2～3人用）</v>
      </c>
      <c r="H366" s="8">
        <f>VLOOKUP(E366,商品リスト,4,FALSE)</f>
        <v>18500</v>
      </c>
      <c r="I366" s="8">
        <v>1</v>
      </c>
      <c r="J366" s="8">
        <f>H366*I366</f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A9" workbookViewId="0">
      <selection activeCell="A14" sqref="A14:J17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2016-05-07T06:29:36Z</dcterms:modified>
</cp:coreProperties>
</file>