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celデータベース\4sho\data\"/>
    </mc:Choice>
  </mc:AlternateContent>
  <bookViews>
    <workbookView xWindow="480" yWindow="75" windowWidth="13995" windowHeight="8280"/>
  </bookViews>
  <sheets>
    <sheet name="売上一覧" sheetId="1" r:id="rId1"/>
    <sheet name="商品一覧" sheetId="2" r:id="rId2"/>
  </sheets>
  <definedNames>
    <definedName name="code">商品一覧!$A$3:$D$12</definedName>
  </definedNames>
  <calcPr calcId="171027"/>
</workbook>
</file>

<file path=xl/calcChain.xml><?xml version="1.0" encoding="utf-8"?>
<calcChain xmlns="http://schemas.openxmlformats.org/spreadsheetml/2006/main">
  <c r="G85" i="1" l="1"/>
  <c r="F85" i="1"/>
  <c r="C72" i="1" l="1"/>
  <c r="D72" i="1"/>
  <c r="E72" i="1"/>
  <c r="G72" i="1" s="1"/>
  <c r="C54" i="1"/>
  <c r="D54" i="1"/>
  <c r="E54" i="1"/>
  <c r="G54" i="1" s="1"/>
  <c r="C50" i="1"/>
  <c r="D50" i="1"/>
  <c r="E50" i="1"/>
  <c r="G50" i="1" s="1"/>
  <c r="C45" i="1"/>
  <c r="D45" i="1"/>
  <c r="E45" i="1"/>
  <c r="G45" i="1" s="1"/>
  <c r="C53" i="1"/>
  <c r="D53" i="1"/>
  <c r="E53" i="1"/>
  <c r="G53" i="1" s="1"/>
  <c r="C52" i="1"/>
  <c r="D52" i="1"/>
  <c r="E52" i="1"/>
  <c r="G52" i="1" s="1"/>
  <c r="C33" i="1"/>
  <c r="D33" i="1"/>
  <c r="E33" i="1"/>
  <c r="G33" i="1" s="1"/>
  <c r="C32" i="1"/>
  <c r="D32" i="1"/>
  <c r="E32" i="1"/>
  <c r="G32" i="1" s="1"/>
  <c r="C22" i="1"/>
  <c r="D22" i="1"/>
  <c r="E22" i="1"/>
  <c r="G22" i="1" s="1"/>
  <c r="C19" i="1"/>
  <c r="D19" i="1"/>
  <c r="E19" i="1"/>
  <c r="G19" i="1" s="1"/>
  <c r="E3" i="1"/>
  <c r="G3" i="1" s="1"/>
  <c r="E4" i="1"/>
  <c r="G4" i="1" s="1"/>
  <c r="E5" i="1"/>
  <c r="G5" i="1" s="1"/>
  <c r="E6" i="1"/>
  <c r="G6" i="1" s="1"/>
  <c r="E7" i="1"/>
  <c r="G7" i="1" s="1"/>
  <c r="E8" i="1"/>
  <c r="G8" i="1" s="1"/>
  <c r="E9" i="1"/>
  <c r="G9" i="1" s="1"/>
  <c r="E10" i="1"/>
  <c r="G10" i="1" s="1"/>
  <c r="E11" i="1"/>
  <c r="G11" i="1" s="1"/>
  <c r="E12" i="1"/>
  <c r="G12" i="1" s="1"/>
  <c r="E13" i="1"/>
  <c r="G13" i="1" s="1"/>
  <c r="E14" i="1"/>
  <c r="E15" i="1"/>
  <c r="E16" i="1"/>
  <c r="E17" i="1"/>
  <c r="E18" i="1"/>
  <c r="E20" i="1"/>
  <c r="E21" i="1"/>
  <c r="E23" i="1"/>
  <c r="E24" i="1"/>
  <c r="E25" i="1"/>
  <c r="E26" i="1"/>
  <c r="E27" i="1"/>
  <c r="E28" i="1"/>
  <c r="E29" i="1"/>
  <c r="E30" i="1"/>
  <c r="E31" i="1"/>
  <c r="E34" i="1"/>
  <c r="E35" i="1"/>
  <c r="E36" i="1"/>
  <c r="E37" i="1"/>
  <c r="E38" i="1"/>
  <c r="E39" i="1"/>
  <c r="E40" i="1"/>
  <c r="E41" i="1"/>
  <c r="E42" i="1"/>
  <c r="E43" i="1"/>
  <c r="E44" i="1"/>
  <c r="E46" i="1"/>
  <c r="E47" i="1"/>
  <c r="E48" i="1"/>
  <c r="E49" i="1"/>
  <c r="E51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3" i="1"/>
  <c r="E74" i="1"/>
  <c r="E75" i="1"/>
  <c r="E76" i="1"/>
  <c r="E77" i="1"/>
  <c r="E78" i="1"/>
  <c r="E79" i="1"/>
  <c r="E80" i="1"/>
  <c r="E81" i="1"/>
  <c r="E82" i="1"/>
  <c r="E83" i="1"/>
  <c r="E84" i="1"/>
  <c r="E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20" i="1"/>
  <c r="D21" i="1"/>
  <c r="D23" i="1"/>
  <c r="D24" i="1"/>
  <c r="D25" i="1"/>
  <c r="D26" i="1"/>
  <c r="D27" i="1"/>
  <c r="D28" i="1"/>
  <c r="D29" i="1"/>
  <c r="D30" i="1"/>
  <c r="D31" i="1"/>
  <c r="D34" i="1"/>
  <c r="D35" i="1"/>
  <c r="D36" i="1"/>
  <c r="D37" i="1"/>
  <c r="D38" i="1"/>
  <c r="D39" i="1"/>
  <c r="D40" i="1"/>
  <c r="D41" i="1"/>
  <c r="D42" i="1"/>
  <c r="D43" i="1"/>
  <c r="D44" i="1"/>
  <c r="D46" i="1"/>
  <c r="D47" i="1"/>
  <c r="D48" i="1"/>
  <c r="D49" i="1"/>
  <c r="D51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3" i="1"/>
  <c r="D74" i="1"/>
  <c r="D75" i="1"/>
  <c r="D76" i="1"/>
  <c r="D77" i="1"/>
  <c r="D78" i="1"/>
  <c r="D79" i="1"/>
  <c r="D80" i="1"/>
  <c r="D81" i="1"/>
  <c r="D82" i="1"/>
  <c r="D83" i="1"/>
  <c r="D84" i="1"/>
  <c r="D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20" i="1"/>
  <c r="C21" i="1"/>
  <c r="C23" i="1"/>
  <c r="C24" i="1"/>
  <c r="C25" i="1"/>
  <c r="C26" i="1"/>
  <c r="C27" i="1"/>
  <c r="C28" i="1"/>
  <c r="C29" i="1"/>
  <c r="C30" i="1"/>
  <c r="C31" i="1"/>
  <c r="C34" i="1"/>
  <c r="C35" i="1"/>
  <c r="C36" i="1"/>
  <c r="C37" i="1"/>
  <c r="C38" i="1"/>
  <c r="C39" i="1"/>
  <c r="C40" i="1"/>
  <c r="C41" i="1"/>
  <c r="C42" i="1"/>
  <c r="C43" i="1"/>
  <c r="C44" i="1"/>
  <c r="C46" i="1"/>
  <c r="C47" i="1"/>
  <c r="C48" i="1"/>
  <c r="C49" i="1"/>
  <c r="C51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3" i="1"/>
  <c r="C74" i="1"/>
  <c r="C75" i="1"/>
  <c r="C76" i="1"/>
  <c r="C77" i="1"/>
  <c r="C78" i="1"/>
  <c r="C79" i="1"/>
  <c r="C80" i="1"/>
  <c r="C81" i="1"/>
  <c r="C82" i="1"/>
  <c r="C83" i="1"/>
  <c r="C84" i="1"/>
  <c r="C2" i="1"/>
  <c r="G84" i="1" l="1"/>
  <c r="G83" i="1"/>
  <c r="G82" i="1"/>
  <c r="G81" i="1"/>
  <c r="G80" i="1"/>
  <c r="G79" i="1"/>
  <c r="G78" i="1"/>
  <c r="G77" i="1"/>
  <c r="G76" i="1"/>
  <c r="G75" i="1"/>
  <c r="G74" i="1"/>
  <c r="G73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1" i="1"/>
  <c r="G49" i="1"/>
  <c r="G48" i="1"/>
  <c r="G47" i="1"/>
  <c r="G46" i="1"/>
  <c r="G44" i="1"/>
  <c r="G43" i="1"/>
  <c r="G14" i="1" l="1"/>
  <c r="G15" i="1"/>
  <c r="G16" i="1"/>
  <c r="G17" i="1"/>
  <c r="G18" i="1"/>
  <c r="G20" i="1"/>
  <c r="G21" i="1"/>
  <c r="G23" i="1"/>
  <c r="G24" i="1"/>
  <c r="G25" i="1"/>
  <c r="G26" i="1"/>
  <c r="G27" i="1"/>
  <c r="G28" i="1"/>
  <c r="G29" i="1"/>
  <c r="G30" i="1"/>
  <c r="G31" i="1"/>
  <c r="G34" i="1"/>
  <c r="G35" i="1"/>
  <c r="G36" i="1"/>
  <c r="G37" i="1"/>
  <c r="G38" i="1"/>
  <c r="G39" i="1"/>
  <c r="G40" i="1"/>
  <c r="G41" i="1"/>
  <c r="G42" i="1"/>
  <c r="G2" i="1"/>
</calcChain>
</file>

<file path=xl/sharedStrings.xml><?xml version="1.0" encoding="utf-8"?>
<sst xmlns="http://schemas.openxmlformats.org/spreadsheetml/2006/main" count="123" uniqueCount="53">
  <si>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</si>
  <si>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</si>
  <si>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</si>
  <si>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</si>
  <si>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</si>
  <si>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</si>
  <si>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フラワーギフト一覧</t>
    <rPh sb="7" eb="9">
      <t>イチラン</t>
    </rPh>
    <phoneticPr fontId="2"/>
  </si>
  <si>
    <t>F-001</t>
    <phoneticPr fontId="2"/>
  </si>
  <si>
    <t>F-002</t>
    <phoneticPr fontId="2"/>
  </si>
  <si>
    <t>F-003</t>
    <phoneticPr fontId="2"/>
  </si>
  <si>
    <t>A-001</t>
    <phoneticPr fontId="2"/>
  </si>
  <si>
    <t>A-002</t>
    <phoneticPr fontId="2"/>
  </si>
  <si>
    <t>A-003</t>
    <phoneticPr fontId="2"/>
  </si>
  <si>
    <t>お任せ花束</t>
    <rPh sb="1" eb="2">
      <t>マカ</t>
    </rPh>
    <rPh sb="3" eb="5">
      <t>ハナタバ</t>
    </rPh>
    <phoneticPr fontId="2"/>
  </si>
  <si>
    <t>バラの花束</t>
    <rPh sb="3" eb="5">
      <t>ハナタバ</t>
    </rPh>
    <phoneticPr fontId="2"/>
  </si>
  <si>
    <t>お悔み用アレンジメント</t>
    <rPh sb="1" eb="2">
      <t>クヤ</t>
    </rPh>
    <rPh sb="3" eb="4">
      <t>ヨウ</t>
    </rPh>
    <phoneticPr fontId="2"/>
  </si>
  <si>
    <t>カサブランカの花束</t>
    <rPh sb="7" eb="9">
      <t>ハナタバ</t>
    </rPh>
    <phoneticPr fontId="2"/>
  </si>
  <si>
    <t>A-002</t>
    <phoneticPr fontId="2"/>
  </si>
  <si>
    <t>A-003</t>
    <phoneticPr fontId="2"/>
  </si>
  <si>
    <t>F-002</t>
    <phoneticPr fontId="2"/>
  </si>
  <si>
    <t>F-003</t>
    <phoneticPr fontId="2"/>
  </si>
  <si>
    <t>F-002</t>
    <phoneticPr fontId="2"/>
  </si>
  <si>
    <t>F-003</t>
    <phoneticPr fontId="2"/>
  </si>
  <si>
    <t>F-001</t>
    <phoneticPr fontId="2"/>
  </si>
  <si>
    <t>F-002</t>
    <phoneticPr fontId="2"/>
  </si>
  <si>
    <t>A-001</t>
    <phoneticPr fontId="2"/>
  </si>
  <si>
    <t>A-002</t>
    <phoneticPr fontId="2"/>
  </si>
  <si>
    <t>F-001</t>
    <phoneticPr fontId="2"/>
  </si>
  <si>
    <t>A-002</t>
    <phoneticPr fontId="2"/>
  </si>
  <si>
    <t>A-001</t>
    <phoneticPr fontId="2"/>
  </si>
  <si>
    <t>A-003</t>
    <phoneticPr fontId="2"/>
  </si>
  <si>
    <t>F-003</t>
    <phoneticPr fontId="2"/>
  </si>
  <si>
    <t>A-002</t>
    <phoneticPr fontId="2"/>
  </si>
  <si>
    <t>分類</t>
    <rPh sb="0" eb="2">
      <t>ブンルイ</t>
    </rPh>
    <phoneticPr fontId="2"/>
  </si>
  <si>
    <t>花束</t>
    <rPh sb="0" eb="2">
      <t>ハナタバ</t>
    </rPh>
    <phoneticPr fontId="2"/>
  </si>
  <si>
    <t>アレンジメント</t>
    <phoneticPr fontId="2"/>
  </si>
  <si>
    <t>季節のアレンジメント</t>
    <rPh sb="0" eb="2">
      <t>キセツ</t>
    </rPh>
    <phoneticPr fontId="2"/>
  </si>
  <si>
    <t>バラのアレンジメント</t>
    <phoneticPr fontId="2"/>
  </si>
  <si>
    <t>観葉植物</t>
    <rPh sb="0" eb="2">
      <t>カンヨウ</t>
    </rPh>
    <rPh sb="2" eb="4">
      <t>ショクブツ</t>
    </rPh>
    <phoneticPr fontId="2"/>
  </si>
  <si>
    <t>その他</t>
    <rPh sb="2" eb="3">
      <t>タ</t>
    </rPh>
    <phoneticPr fontId="2"/>
  </si>
  <si>
    <t>季節のフラワーリース</t>
    <rPh sb="0" eb="2">
      <t>キセツ</t>
    </rPh>
    <phoneticPr fontId="2"/>
  </si>
  <si>
    <t>ラン鉢</t>
    <rPh sb="2" eb="3">
      <t>ハチ</t>
    </rPh>
    <phoneticPr fontId="2"/>
  </si>
  <si>
    <t>S-001</t>
    <phoneticPr fontId="2"/>
  </si>
  <si>
    <t>S-002</t>
    <phoneticPr fontId="2"/>
  </si>
  <si>
    <t>S-003</t>
    <phoneticPr fontId="2"/>
  </si>
  <si>
    <t>S-003</t>
    <phoneticPr fontId="2"/>
  </si>
  <si>
    <t>S-001</t>
    <phoneticPr fontId="2"/>
  </si>
  <si>
    <t>F-002</t>
    <phoneticPr fontId="2"/>
  </si>
  <si>
    <t>F-002</t>
    <phoneticPr fontId="2"/>
  </si>
  <si>
    <t>S-002</t>
    <phoneticPr fontId="2"/>
  </si>
  <si>
    <t>A-001</t>
    <phoneticPr fontId="2"/>
  </si>
  <si>
    <t>S-003</t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</si>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</sst>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>
      <alignment vertical="center"/>
    </xf>
    <xf numFmtId="14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6" fontId="3" fillId="0" borderId="0" xfId="2" applyFont="1">
      <alignment vertical="center"/>
    </xf>
    <xf numFmtId="6" fontId="3" fillId="0" borderId="1" xfId="2" applyFont="1" applyBorder="1">
      <alignment vertical="center"/>
    </xf>
    <xf numFmtId="6" fontId="3" fillId="2" borderId="1" xfId="2" applyFont="1" applyFill="1" applyBorder="1">
      <alignment vertical="center"/>
    </xf>
    <xf numFmtId="14" fontId="3" fillId="0" borderId="0" xfId="0" applyNumberFormat="1" applyFont="1">
      <alignment vertical="center"/>
    </xf>
    <xf numFmtId="14" fontId="3" fillId="2" borderId="1" xfId="0" applyNumberFormat="1" applyFont="1" applyFill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5"/>
  <sheetViews>
    <sheetView tabSelected="1" workbookViewId="0">
      <selection activeCell="E82" sqref="E82"/>
    </sheetView>
  </sheetViews>
  <sheetFormatPr defaultRowHeight="18.75" x14ac:dyDescent="0.15"/>
  <cols>
    <col min="1" max="1" width="12.125" style="9" customWidth="1"/>
    <col min="2" max="2" width="10.25" style="1" customWidth="1"/>
    <col min="3" max="3" width="15" style="1" customWidth="1"/>
    <col min="4" max="4" width="23.625" style="1" bestFit="1" customWidth="1"/>
    <col min="5" max="5" width="10.875" style="1" customWidth="1"/>
    <col min="6" max="6" width="5.25" style="1" bestFit="1" customWidth="1"/>
    <col min="7" max="7" width="10.125" style="1" customWidth="1"/>
    <col min="8" max="16384" width="9" style="1"/>
  </cols>
  <sheetData>
    <row r="1" spans="1:7" x14ac:dyDescent="0.15">
      <c r="A1" s="10" t="s">
        <v>0</v>
      </c>
      <c r="B1" s="5" t="s">
        <v>1</v>
      </c>
      <c r="C1" s="5" t="s">
        <v>33</v>
      </c>
      <c r="D1" s="5" t="s">
        <v>2</v>
      </c>
      <c r="E1" s="5" t="s">
        <v>3</v>
      </c>
      <c r="F1" s="5" t="s">
        <v>4</v>
      </c>
      <c r="G1" s="5" t="s">
        <v>5</v>
      </c>
    </row>
    <row r="2" spans="1:7" x14ac:dyDescent="0.15">
      <c r="A2" s="2">
        <v>42741</v>
      </c>
      <c r="B2" s="3" t="s">
        <v>7</v>
      </c>
      <c r="C2" s="3" t="str">
        <f>VLOOKUP(B2,[0]!code,2,FALSE)</f>
        <v>花束</v>
      </c>
      <c r="D2" s="3" t="str">
        <f>VLOOKUP(B2,[0]!code,3,FALSE)</f>
        <v>お任せ花束</v>
      </c>
      <c r="E2" s="4">
        <f>VLOOKUP(B2,[0]!code,4,FALSE)</f>
        <v>3500</v>
      </c>
      <c r="F2" s="3">
        <v>5</v>
      </c>
      <c r="G2" s="4">
        <f>E2*F2</f>
        <v>17500</v>
      </c>
    </row>
    <row r="3" spans="1:7" x14ac:dyDescent="0.15">
      <c r="A3" s="2">
        <v>42741</v>
      </c>
      <c r="B3" s="3" t="s">
        <v>17</v>
      </c>
      <c r="C3" s="3" t="str">
        <f>VLOOKUP(B3,[0]!code,2,FALSE)</f>
        <v>アレンジメント</v>
      </c>
      <c r="D3" s="3" t="str">
        <f>VLOOKUP(B3,[0]!code,3,FALSE)</f>
        <v>バラのアレンジメント</v>
      </c>
      <c r="E3" s="4">
        <f>VLOOKUP(B3,[0]!code,4,FALSE)</f>
        <v>5500</v>
      </c>
      <c r="F3" s="3">
        <v>8</v>
      </c>
      <c r="G3" s="4">
        <f t="shared" ref="G3:G12" si="0">E3*F3</f>
        <v>44000</v>
      </c>
    </row>
    <row r="4" spans="1:7" x14ac:dyDescent="0.15">
      <c r="A4" s="2">
        <v>42742</v>
      </c>
      <c r="B4" s="3" t="s">
        <v>18</v>
      </c>
      <c r="C4" s="3" t="str">
        <f>VLOOKUP(B4,[0]!code,2,FALSE)</f>
        <v>アレンジメント</v>
      </c>
      <c r="D4" s="3" t="str">
        <f>VLOOKUP(B4,[0]!code,3,FALSE)</f>
        <v>お悔み用アレンジメント</v>
      </c>
      <c r="E4" s="4">
        <f>VLOOKUP(B4,[0]!code,4,FALSE)</f>
        <v>4000</v>
      </c>
      <c r="F4" s="3">
        <v>12</v>
      </c>
      <c r="G4" s="4">
        <f t="shared" si="0"/>
        <v>48000</v>
      </c>
    </row>
    <row r="5" spans="1:7" x14ac:dyDescent="0.15">
      <c r="A5" s="2">
        <v>42743</v>
      </c>
      <c r="B5" s="3" t="s">
        <v>7</v>
      </c>
      <c r="C5" s="3" t="str">
        <f>VLOOKUP(B5,[0]!code,2,FALSE)</f>
        <v>花束</v>
      </c>
      <c r="D5" s="3" t="str">
        <f>VLOOKUP(B5,[0]!code,3,FALSE)</f>
        <v>お任せ花束</v>
      </c>
      <c r="E5" s="4">
        <f>VLOOKUP(B5,[0]!code,4,FALSE)</f>
        <v>3500</v>
      </c>
      <c r="F5" s="3">
        <v>4</v>
      </c>
      <c r="G5" s="4">
        <f t="shared" si="0"/>
        <v>14000</v>
      </c>
    </row>
    <row r="6" spans="1:7" x14ac:dyDescent="0.15">
      <c r="A6" s="2">
        <v>42745</v>
      </c>
      <c r="B6" s="3" t="s">
        <v>19</v>
      </c>
      <c r="C6" s="3" t="str">
        <f>VLOOKUP(B6,[0]!code,2,FALSE)</f>
        <v>花束</v>
      </c>
      <c r="D6" s="3" t="str">
        <f>VLOOKUP(B6,[0]!code,3,FALSE)</f>
        <v>バラの花束</v>
      </c>
      <c r="E6" s="4">
        <f>VLOOKUP(B6,[0]!code,4,FALSE)</f>
        <v>5400</v>
      </c>
      <c r="F6" s="3">
        <v>7</v>
      </c>
      <c r="G6" s="4">
        <f t="shared" si="0"/>
        <v>37800</v>
      </c>
    </row>
    <row r="7" spans="1:7" x14ac:dyDescent="0.15">
      <c r="A7" s="2">
        <v>42746</v>
      </c>
      <c r="B7" s="3" t="s">
        <v>20</v>
      </c>
      <c r="C7" s="3" t="str">
        <f>VLOOKUP(B7,[0]!code,2,FALSE)</f>
        <v>花束</v>
      </c>
      <c r="D7" s="3" t="str">
        <f>VLOOKUP(B7,[0]!code,3,FALSE)</f>
        <v>カサブランカの花束</v>
      </c>
      <c r="E7" s="4">
        <f>VLOOKUP(B7,[0]!code,4,FALSE)</f>
        <v>8200</v>
      </c>
      <c r="F7" s="3">
        <v>8</v>
      </c>
      <c r="G7" s="4">
        <f t="shared" si="0"/>
        <v>65600</v>
      </c>
    </row>
    <row r="8" spans="1:7" x14ac:dyDescent="0.15">
      <c r="A8" s="2">
        <v>42748</v>
      </c>
      <c r="B8" s="3" t="s">
        <v>10</v>
      </c>
      <c r="C8" s="3" t="str">
        <f>VLOOKUP(B8,[0]!code,2,FALSE)</f>
        <v>アレンジメント</v>
      </c>
      <c r="D8" s="3" t="str">
        <f>VLOOKUP(B8,[0]!code,3,FALSE)</f>
        <v>季節のアレンジメント</v>
      </c>
      <c r="E8" s="4">
        <f>VLOOKUP(B8,[0]!code,4,FALSE)</f>
        <v>4200</v>
      </c>
      <c r="F8" s="3">
        <v>5</v>
      </c>
      <c r="G8" s="4">
        <f t="shared" si="0"/>
        <v>21000</v>
      </c>
    </row>
    <row r="9" spans="1:7" x14ac:dyDescent="0.15">
      <c r="A9" s="2">
        <v>42748</v>
      </c>
      <c r="B9" s="3" t="s">
        <v>21</v>
      </c>
      <c r="C9" s="3" t="str">
        <f>VLOOKUP(B9,[0]!code,2,FALSE)</f>
        <v>花束</v>
      </c>
      <c r="D9" s="3" t="str">
        <f>VLOOKUP(B9,[0]!code,3,FALSE)</f>
        <v>バラの花束</v>
      </c>
      <c r="E9" s="4">
        <f>VLOOKUP(B9,[0]!code,4,FALSE)</f>
        <v>5400</v>
      </c>
      <c r="F9" s="3">
        <v>9</v>
      </c>
      <c r="G9" s="4">
        <f t="shared" si="0"/>
        <v>48600</v>
      </c>
    </row>
    <row r="10" spans="1:7" x14ac:dyDescent="0.15">
      <c r="A10" s="2">
        <v>42750</v>
      </c>
      <c r="B10" s="3" t="s">
        <v>22</v>
      </c>
      <c r="C10" s="3" t="str">
        <f>VLOOKUP(B10,[0]!code,2,FALSE)</f>
        <v>花束</v>
      </c>
      <c r="D10" s="3" t="str">
        <f>VLOOKUP(B10,[0]!code,3,FALSE)</f>
        <v>カサブランカの花束</v>
      </c>
      <c r="E10" s="4">
        <f>VLOOKUP(B10,[0]!code,4,FALSE)</f>
        <v>8200</v>
      </c>
      <c r="F10" s="3">
        <v>11</v>
      </c>
      <c r="G10" s="4">
        <f t="shared" si="0"/>
        <v>90200</v>
      </c>
    </row>
    <row r="11" spans="1:7" x14ac:dyDescent="0.15">
      <c r="A11" s="2">
        <v>42755</v>
      </c>
      <c r="B11" s="3" t="s">
        <v>10</v>
      </c>
      <c r="C11" s="3" t="str">
        <f>VLOOKUP(B11,[0]!code,2,FALSE)</f>
        <v>アレンジメント</v>
      </c>
      <c r="D11" s="3" t="str">
        <f>VLOOKUP(B11,[0]!code,3,FALSE)</f>
        <v>季節のアレンジメント</v>
      </c>
      <c r="E11" s="4">
        <f>VLOOKUP(B11,[0]!code,4,FALSE)</f>
        <v>4200</v>
      </c>
      <c r="F11" s="3">
        <v>6</v>
      </c>
      <c r="G11" s="4">
        <f t="shared" si="0"/>
        <v>25200</v>
      </c>
    </row>
    <row r="12" spans="1:7" x14ac:dyDescent="0.15">
      <c r="A12" s="2">
        <v>42755</v>
      </c>
      <c r="B12" s="3" t="s">
        <v>19</v>
      </c>
      <c r="C12" s="3" t="str">
        <f>VLOOKUP(B12,[0]!code,2,FALSE)</f>
        <v>花束</v>
      </c>
      <c r="D12" s="3" t="str">
        <f>VLOOKUP(B12,[0]!code,3,FALSE)</f>
        <v>バラの花束</v>
      </c>
      <c r="E12" s="4">
        <f>VLOOKUP(B12,[0]!code,4,FALSE)</f>
        <v>5400</v>
      </c>
      <c r="F12" s="3">
        <v>10</v>
      </c>
      <c r="G12" s="4">
        <f t="shared" si="0"/>
        <v>54000</v>
      </c>
    </row>
    <row r="13" spans="1:7" x14ac:dyDescent="0.15">
      <c r="A13" s="2">
        <v>42756</v>
      </c>
      <c r="B13" s="3" t="s">
        <v>45</v>
      </c>
      <c r="C13" s="3" t="str">
        <f>VLOOKUP(B13,[0]!code,2,FALSE)</f>
        <v>その他</v>
      </c>
      <c r="D13" s="3" t="str">
        <f>VLOOKUP(B13,[0]!code,3,FALSE)</f>
        <v>ラン鉢</v>
      </c>
      <c r="E13" s="4">
        <f>VLOOKUP(B13,[0]!code,4,FALSE)</f>
        <v>8000</v>
      </c>
      <c r="F13" s="3">
        <v>2</v>
      </c>
      <c r="G13" s="4">
        <f>E13*F13</f>
        <v>16000</v>
      </c>
    </row>
    <row r="14" spans="1:7" x14ac:dyDescent="0.15">
      <c r="A14" s="2">
        <v>42757</v>
      </c>
      <c r="B14" s="3" t="s">
        <v>18</v>
      </c>
      <c r="C14" s="3" t="str">
        <f>VLOOKUP(B14,[0]!code,2,FALSE)</f>
        <v>アレンジメント</v>
      </c>
      <c r="D14" s="3" t="str">
        <f>VLOOKUP(B14,[0]!code,3,FALSE)</f>
        <v>お悔み用アレンジメント</v>
      </c>
      <c r="E14" s="4">
        <f>VLOOKUP(B14,[0]!code,4,FALSE)</f>
        <v>4000</v>
      </c>
      <c r="F14" s="3">
        <v>14</v>
      </c>
      <c r="G14" s="4">
        <f t="shared" ref="G14:G42" si="1">E14*F14</f>
        <v>56000</v>
      </c>
    </row>
    <row r="15" spans="1:7" x14ac:dyDescent="0.15">
      <c r="A15" s="2">
        <v>42757</v>
      </c>
      <c r="B15" s="3" t="s">
        <v>23</v>
      </c>
      <c r="C15" s="3" t="str">
        <f>VLOOKUP(B15,[0]!code,2,FALSE)</f>
        <v>花束</v>
      </c>
      <c r="D15" s="3" t="str">
        <f>VLOOKUP(B15,[0]!code,3,FALSE)</f>
        <v>お任せ花束</v>
      </c>
      <c r="E15" s="4">
        <f>VLOOKUP(B15,[0]!code,4,FALSE)</f>
        <v>3500</v>
      </c>
      <c r="F15" s="3">
        <v>5</v>
      </c>
      <c r="G15" s="4">
        <f t="shared" si="1"/>
        <v>17500</v>
      </c>
    </row>
    <row r="16" spans="1:7" x14ac:dyDescent="0.15">
      <c r="A16" s="2">
        <v>42759</v>
      </c>
      <c r="B16" s="3" t="s">
        <v>24</v>
      </c>
      <c r="C16" s="3" t="str">
        <f>VLOOKUP(B16,[0]!code,2,FALSE)</f>
        <v>花束</v>
      </c>
      <c r="D16" s="3" t="str">
        <f>VLOOKUP(B16,[0]!code,3,FALSE)</f>
        <v>バラの花束</v>
      </c>
      <c r="E16" s="4">
        <f>VLOOKUP(B16,[0]!code,4,FALSE)</f>
        <v>5400</v>
      </c>
      <c r="F16" s="3">
        <v>6</v>
      </c>
      <c r="G16" s="4">
        <f t="shared" si="1"/>
        <v>32400</v>
      </c>
    </row>
    <row r="17" spans="1:7" x14ac:dyDescent="0.15">
      <c r="A17" s="2">
        <v>42759</v>
      </c>
      <c r="B17" s="3" t="s">
        <v>20</v>
      </c>
      <c r="C17" s="3" t="str">
        <f>VLOOKUP(B17,[0]!code,2,FALSE)</f>
        <v>花束</v>
      </c>
      <c r="D17" s="3" t="str">
        <f>VLOOKUP(B17,[0]!code,3,FALSE)</f>
        <v>カサブランカの花束</v>
      </c>
      <c r="E17" s="4">
        <f>VLOOKUP(B17,[0]!code,4,FALSE)</f>
        <v>8200</v>
      </c>
      <c r="F17" s="3">
        <v>7</v>
      </c>
      <c r="G17" s="4">
        <f t="shared" si="1"/>
        <v>57400</v>
      </c>
    </row>
    <row r="18" spans="1:7" x14ac:dyDescent="0.15">
      <c r="A18" s="2">
        <v>42760</v>
      </c>
      <c r="B18" s="3" t="s">
        <v>25</v>
      </c>
      <c r="C18" s="3" t="str">
        <f>VLOOKUP(B18,[0]!code,2,FALSE)</f>
        <v>アレンジメント</v>
      </c>
      <c r="D18" s="3" t="str">
        <f>VLOOKUP(B18,[0]!code,3,FALSE)</f>
        <v>季節のアレンジメント</v>
      </c>
      <c r="E18" s="4">
        <f>VLOOKUP(B18,[0]!code,4,FALSE)</f>
        <v>4200</v>
      </c>
      <c r="F18" s="3">
        <v>4</v>
      </c>
      <c r="G18" s="4">
        <f t="shared" si="1"/>
        <v>16800</v>
      </c>
    </row>
    <row r="19" spans="1:7" x14ac:dyDescent="0.15">
      <c r="A19" s="2">
        <v>42764</v>
      </c>
      <c r="B19" s="3" t="s">
        <v>43</v>
      </c>
      <c r="C19" s="3" t="str">
        <f>VLOOKUP(B19,[0]!code,2,FALSE)</f>
        <v>その他</v>
      </c>
      <c r="D19" s="3" t="str">
        <f>VLOOKUP(B19,[0]!code,3,FALSE)</f>
        <v>季節のフラワーリース</v>
      </c>
      <c r="E19" s="4">
        <f>VLOOKUP(B19,[0]!code,4,FALSE)</f>
        <v>6000</v>
      </c>
      <c r="F19" s="3">
        <v>2</v>
      </c>
      <c r="G19" s="4">
        <f t="shared" ref="G19" si="2">E19*F19</f>
        <v>12000</v>
      </c>
    </row>
    <row r="20" spans="1:7" x14ac:dyDescent="0.15">
      <c r="A20" s="2">
        <v>42765</v>
      </c>
      <c r="B20" s="3" t="s">
        <v>26</v>
      </c>
      <c r="C20" s="3" t="str">
        <f>VLOOKUP(B20,[0]!code,2,FALSE)</f>
        <v>アレンジメント</v>
      </c>
      <c r="D20" s="3" t="str">
        <f>VLOOKUP(B20,[0]!code,3,FALSE)</f>
        <v>バラのアレンジメント</v>
      </c>
      <c r="E20" s="4">
        <f>VLOOKUP(B20,[0]!code,4,FALSE)</f>
        <v>5500</v>
      </c>
      <c r="F20" s="3">
        <v>10</v>
      </c>
      <c r="G20" s="4">
        <f t="shared" si="1"/>
        <v>55000</v>
      </c>
    </row>
    <row r="21" spans="1:7" x14ac:dyDescent="0.15">
      <c r="A21" s="2">
        <v>42765</v>
      </c>
      <c r="B21" s="3" t="s">
        <v>20</v>
      </c>
      <c r="C21" s="3" t="str">
        <f>VLOOKUP(B21,[0]!code,2,FALSE)</f>
        <v>花束</v>
      </c>
      <c r="D21" s="3" t="str">
        <f>VLOOKUP(B21,[0]!code,3,FALSE)</f>
        <v>カサブランカの花束</v>
      </c>
      <c r="E21" s="4">
        <f>VLOOKUP(B21,[0]!code,4,FALSE)</f>
        <v>8200</v>
      </c>
      <c r="F21" s="3">
        <v>10</v>
      </c>
      <c r="G21" s="4">
        <f t="shared" si="1"/>
        <v>82000</v>
      </c>
    </row>
    <row r="22" spans="1:7" x14ac:dyDescent="0.15">
      <c r="A22" s="2">
        <v>42767</v>
      </c>
      <c r="B22" s="3" t="s">
        <v>46</v>
      </c>
      <c r="C22" s="3" t="str">
        <f>VLOOKUP(B22,[0]!code,2,FALSE)</f>
        <v>その他</v>
      </c>
      <c r="D22" s="3" t="str">
        <f>VLOOKUP(B22,[0]!code,3,FALSE)</f>
        <v>観葉植物</v>
      </c>
      <c r="E22" s="4">
        <f>VLOOKUP(B22,[0]!code,4,FALSE)</f>
        <v>5400</v>
      </c>
      <c r="F22" s="3">
        <v>4</v>
      </c>
      <c r="G22" s="4">
        <f t="shared" ref="G22" si="3">E22*F22</f>
        <v>21600</v>
      </c>
    </row>
    <row r="23" spans="1:7" x14ac:dyDescent="0.15">
      <c r="A23" s="2">
        <v>42769</v>
      </c>
      <c r="B23" s="3" t="s">
        <v>27</v>
      </c>
      <c r="C23" s="3" t="str">
        <f>VLOOKUP(B23,[0]!code,2,FALSE)</f>
        <v>花束</v>
      </c>
      <c r="D23" s="3" t="str">
        <f>VLOOKUP(B23,[0]!code,3,FALSE)</f>
        <v>お任せ花束</v>
      </c>
      <c r="E23" s="4">
        <f>VLOOKUP(B23,[0]!code,4,FALSE)</f>
        <v>3500</v>
      </c>
      <c r="F23" s="3">
        <v>8</v>
      </c>
      <c r="G23" s="4">
        <f t="shared" si="1"/>
        <v>28000</v>
      </c>
    </row>
    <row r="24" spans="1:7" x14ac:dyDescent="0.15">
      <c r="A24" s="2">
        <v>42769</v>
      </c>
      <c r="B24" s="3" t="s">
        <v>28</v>
      </c>
      <c r="C24" s="3" t="str">
        <f>VLOOKUP(B24,[0]!code,2,FALSE)</f>
        <v>アレンジメント</v>
      </c>
      <c r="D24" s="3" t="str">
        <f>VLOOKUP(B24,[0]!code,3,FALSE)</f>
        <v>バラのアレンジメント</v>
      </c>
      <c r="E24" s="4">
        <f>VLOOKUP(B24,[0]!code,4,FALSE)</f>
        <v>5500</v>
      </c>
      <c r="F24" s="3">
        <v>11</v>
      </c>
      <c r="G24" s="4">
        <f t="shared" si="1"/>
        <v>60500</v>
      </c>
    </row>
    <row r="25" spans="1:7" x14ac:dyDescent="0.15">
      <c r="A25" s="2">
        <v>42769</v>
      </c>
      <c r="B25" s="3" t="s">
        <v>20</v>
      </c>
      <c r="C25" s="3" t="str">
        <f>VLOOKUP(B25,[0]!code,2,FALSE)</f>
        <v>花束</v>
      </c>
      <c r="D25" s="3" t="str">
        <f>VLOOKUP(B25,[0]!code,3,FALSE)</f>
        <v>カサブランカの花束</v>
      </c>
      <c r="E25" s="4">
        <f>VLOOKUP(B25,[0]!code,4,FALSE)</f>
        <v>8200</v>
      </c>
      <c r="F25" s="3">
        <v>18</v>
      </c>
      <c r="G25" s="4">
        <f t="shared" si="1"/>
        <v>147600</v>
      </c>
    </row>
    <row r="26" spans="1:7" x14ac:dyDescent="0.15">
      <c r="A26" s="2">
        <v>42774</v>
      </c>
      <c r="B26" s="3" t="s">
        <v>29</v>
      </c>
      <c r="C26" s="3" t="str">
        <f>VLOOKUP(B26,[0]!code,2,FALSE)</f>
        <v>アレンジメント</v>
      </c>
      <c r="D26" s="3" t="str">
        <f>VLOOKUP(B26,[0]!code,3,FALSE)</f>
        <v>季節のアレンジメント</v>
      </c>
      <c r="E26" s="4">
        <f>VLOOKUP(B26,[0]!code,4,FALSE)</f>
        <v>4200</v>
      </c>
      <c r="F26" s="3">
        <v>7</v>
      </c>
      <c r="G26" s="4">
        <f t="shared" si="1"/>
        <v>29400</v>
      </c>
    </row>
    <row r="27" spans="1:7" x14ac:dyDescent="0.15">
      <c r="A27" s="2">
        <v>42774</v>
      </c>
      <c r="B27" s="3" t="s">
        <v>26</v>
      </c>
      <c r="C27" s="3" t="str">
        <f>VLOOKUP(B27,[0]!code,2,FALSE)</f>
        <v>アレンジメント</v>
      </c>
      <c r="D27" s="3" t="str">
        <f>VLOOKUP(B27,[0]!code,3,FALSE)</f>
        <v>バラのアレンジメント</v>
      </c>
      <c r="E27" s="4">
        <f>VLOOKUP(B27,[0]!code,4,FALSE)</f>
        <v>5500</v>
      </c>
      <c r="F27" s="3">
        <v>11</v>
      </c>
      <c r="G27" s="4">
        <f t="shared" si="1"/>
        <v>60500</v>
      </c>
    </row>
    <row r="28" spans="1:7" x14ac:dyDescent="0.15">
      <c r="A28" s="2">
        <v>42776</v>
      </c>
      <c r="B28" s="3" t="s">
        <v>30</v>
      </c>
      <c r="C28" s="3" t="str">
        <f>VLOOKUP(B28,[0]!code,2,FALSE)</f>
        <v>アレンジメント</v>
      </c>
      <c r="D28" s="3" t="str">
        <f>VLOOKUP(B28,[0]!code,3,FALSE)</f>
        <v>お悔み用アレンジメント</v>
      </c>
      <c r="E28" s="4">
        <f>VLOOKUP(B28,[0]!code,4,FALSE)</f>
        <v>4000</v>
      </c>
      <c r="F28" s="3">
        <v>12</v>
      </c>
      <c r="G28" s="4">
        <f t="shared" si="1"/>
        <v>48000</v>
      </c>
    </row>
    <row r="29" spans="1:7" x14ac:dyDescent="0.15">
      <c r="A29" s="2">
        <v>42776</v>
      </c>
      <c r="B29" s="3" t="s">
        <v>27</v>
      </c>
      <c r="C29" s="3" t="str">
        <f>VLOOKUP(B29,[0]!code,2,FALSE)</f>
        <v>花束</v>
      </c>
      <c r="D29" s="3" t="str">
        <f>VLOOKUP(B29,[0]!code,3,FALSE)</f>
        <v>お任せ花束</v>
      </c>
      <c r="E29" s="4">
        <f>VLOOKUP(B29,[0]!code,4,FALSE)</f>
        <v>3500</v>
      </c>
      <c r="F29" s="3">
        <v>8</v>
      </c>
      <c r="G29" s="4">
        <f t="shared" si="1"/>
        <v>28000</v>
      </c>
    </row>
    <row r="30" spans="1:7" x14ac:dyDescent="0.15">
      <c r="A30" s="2">
        <v>42776</v>
      </c>
      <c r="B30" s="3" t="s">
        <v>26</v>
      </c>
      <c r="C30" s="3" t="str">
        <f>VLOOKUP(B30,[0]!code,2,FALSE)</f>
        <v>アレンジメント</v>
      </c>
      <c r="D30" s="3" t="str">
        <f>VLOOKUP(B30,[0]!code,3,FALSE)</f>
        <v>バラのアレンジメント</v>
      </c>
      <c r="E30" s="4">
        <f>VLOOKUP(B30,[0]!code,4,FALSE)</f>
        <v>5500</v>
      </c>
      <c r="F30" s="3">
        <v>13</v>
      </c>
      <c r="G30" s="4">
        <f t="shared" si="1"/>
        <v>71500</v>
      </c>
    </row>
    <row r="31" spans="1:7" x14ac:dyDescent="0.15">
      <c r="A31" s="2">
        <v>42778</v>
      </c>
      <c r="B31" s="3" t="s">
        <v>31</v>
      </c>
      <c r="C31" s="3" t="str">
        <f>VLOOKUP(B31,[0]!code,2,FALSE)</f>
        <v>花束</v>
      </c>
      <c r="D31" s="3" t="str">
        <f>VLOOKUP(B31,[0]!code,3,FALSE)</f>
        <v>カサブランカの花束</v>
      </c>
      <c r="E31" s="4">
        <f>VLOOKUP(B31,[0]!code,4,FALSE)</f>
        <v>8200</v>
      </c>
      <c r="F31" s="3">
        <v>15</v>
      </c>
      <c r="G31" s="4">
        <f t="shared" si="1"/>
        <v>123000</v>
      </c>
    </row>
    <row r="32" spans="1:7" x14ac:dyDescent="0.15">
      <c r="A32" s="2">
        <v>42780</v>
      </c>
      <c r="B32" s="3" t="s">
        <v>11</v>
      </c>
      <c r="C32" s="3" t="str">
        <f>VLOOKUP(B32,[0]!code,2,FALSE)</f>
        <v>アレンジメント</v>
      </c>
      <c r="D32" s="3" t="str">
        <f>VLOOKUP(B32,[0]!code,3,FALSE)</f>
        <v>バラのアレンジメント</v>
      </c>
      <c r="E32" s="4">
        <f>VLOOKUP(B32,[0]!code,4,FALSE)</f>
        <v>5500</v>
      </c>
      <c r="F32" s="3">
        <v>36</v>
      </c>
      <c r="G32" s="4">
        <f t="shared" ref="G32" si="4">E32*F32</f>
        <v>198000</v>
      </c>
    </row>
    <row r="33" spans="1:7" x14ac:dyDescent="0.15">
      <c r="A33" s="2">
        <v>42780</v>
      </c>
      <c r="B33" s="3" t="s">
        <v>47</v>
      </c>
      <c r="C33" s="3" t="str">
        <f>VLOOKUP(B33,[0]!code,2,FALSE)</f>
        <v>花束</v>
      </c>
      <c r="D33" s="3" t="str">
        <f>VLOOKUP(B33,[0]!code,3,FALSE)</f>
        <v>バラの花束</v>
      </c>
      <c r="E33" s="4">
        <f>VLOOKUP(B33,[0]!code,4,FALSE)</f>
        <v>5400</v>
      </c>
      <c r="F33" s="3">
        <v>29</v>
      </c>
      <c r="G33" s="4">
        <f t="shared" ref="G33" si="5">E33*F33</f>
        <v>156600</v>
      </c>
    </row>
    <row r="34" spans="1:7" x14ac:dyDescent="0.15">
      <c r="A34" s="2">
        <v>42781</v>
      </c>
      <c r="B34" s="3" t="s">
        <v>10</v>
      </c>
      <c r="C34" s="3" t="str">
        <f>VLOOKUP(B34,[0]!code,2,FALSE)</f>
        <v>アレンジメント</v>
      </c>
      <c r="D34" s="3" t="str">
        <f>VLOOKUP(B34,[0]!code,3,FALSE)</f>
        <v>季節のアレンジメント</v>
      </c>
      <c r="E34" s="4">
        <f>VLOOKUP(B34,[0]!code,4,FALSE)</f>
        <v>4200</v>
      </c>
      <c r="F34" s="3">
        <v>12</v>
      </c>
      <c r="G34" s="4">
        <f t="shared" si="1"/>
        <v>50400</v>
      </c>
    </row>
    <row r="35" spans="1:7" x14ac:dyDescent="0.15">
      <c r="A35" s="2">
        <v>42782</v>
      </c>
      <c r="B35" s="3" t="s">
        <v>32</v>
      </c>
      <c r="C35" s="3" t="str">
        <f>VLOOKUP(B35,[0]!code,2,FALSE)</f>
        <v>アレンジメント</v>
      </c>
      <c r="D35" s="3" t="str">
        <f>VLOOKUP(B35,[0]!code,3,FALSE)</f>
        <v>バラのアレンジメント</v>
      </c>
      <c r="E35" s="4">
        <f>VLOOKUP(B35,[0]!code,4,FALSE)</f>
        <v>5500</v>
      </c>
      <c r="F35" s="3">
        <v>13</v>
      </c>
      <c r="G35" s="4">
        <f t="shared" si="1"/>
        <v>71500</v>
      </c>
    </row>
    <row r="36" spans="1:7" x14ac:dyDescent="0.15">
      <c r="A36" s="2">
        <v>42782</v>
      </c>
      <c r="B36" s="3" t="s">
        <v>24</v>
      </c>
      <c r="C36" s="3" t="str">
        <f>VLOOKUP(B36,[0]!code,2,FALSE)</f>
        <v>花束</v>
      </c>
      <c r="D36" s="3" t="str">
        <f>VLOOKUP(B36,[0]!code,3,FALSE)</f>
        <v>バラの花束</v>
      </c>
      <c r="E36" s="4">
        <f>VLOOKUP(B36,[0]!code,4,FALSE)</f>
        <v>5400</v>
      </c>
      <c r="F36" s="3">
        <v>21</v>
      </c>
      <c r="G36" s="4">
        <f t="shared" si="1"/>
        <v>113400</v>
      </c>
    </row>
    <row r="37" spans="1:7" x14ac:dyDescent="0.15">
      <c r="A37" s="2">
        <v>42782</v>
      </c>
      <c r="B37" s="3" t="s">
        <v>27</v>
      </c>
      <c r="C37" s="3" t="str">
        <f>VLOOKUP(B37,[0]!code,2,FALSE)</f>
        <v>花束</v>
      </c>
      <c r="D37" s="3" t="str">
        <f>VLOOKUP(B37,[0]!code,3,FALSE)</f>
        <v>お任せ花束</v>
      </c>
      <c r="E37" s="4">
        <f>VLOOKUP(B37,[0]!code,4,FALSE)</f>
        <v>3500</v>
      </c>
      <c r="F37" s="3">
        <v>10</v>
      </c>
      <c r="G37" s="4">
        <f t="shared" si="1"/>
        <v>35000</v>
      </c>
    </row>
    <row r="38" spans="1:7" x14ac:dyDescent="0.15">
      <c r="A38" s="2">
        <v>42785</v>
      </c>
      <c r="B38" s="3" t="s">
        <v>28</v>
      </c>
      <c r="C38" s="3" t="str">
        <f>VLOOKUP(B38,[0]!code,2,FALSE)</f>
        <v>アレンジメント</v>
      </c>
      <c r="D38" s="3" t="str">
        <f>VLOOKUP(B38,[0]!code,3,FALSE)</f>
        <v>バラのアレンジメント</v>
      </c>
      <c r="E38" s="4">
        <f>VLOOKUP(B38,[0]!code,4,FALSE)</f>
        <v>5500</v>
      </c>
      <c r="F38" s="3">
        <v>15</v>
      </c>
      <c r="G38" s="4">
        <f t="shared" si="1"/>
        <v>82500</v>
      </c>
    </row>
    <row r="39" spans="1:7" x14ac:dyDescent="0.15">
      <c r="A39" s="2">
        <v>42786</v>
      </c>
      <c r="B39" s="3" t="s">
        <v>31</v>
      </c>
      <c r="C39" s="3" t="str">
        <f>VLOOKUP(B39,[0]!code,2,FALSE)</f>
        <v>花束</v>
      </c>
      <c r="D39" s="3" t="str">
        <f>VLOOKUP(B39,[0]!code,3,FALSE)</f>
        <v>カサブランカの花束</v>
      </c>
      <c r="E39" s="4">
        <f>VLOOKUP(B39,[0]!code,4,FALSE)</f>
        <v>8200</v>
      </c>
      <c r="F39" s="3">
        <v>13</v>
      </c>
      <c r="G39" s="4">
        <f t="shared" si="1"/>
        <v>106600</v>
      </c>
    </row>
    <row r="40" spans="1:7" x14ac:dyDescent="0.15">
      <c r="A40" s="2">
        <v>42786</v>
      </c>
      <c r="B40" s="3" t="s">
        <v>10</v>
      </c>
      <c r="C40" s="3" t="str">
        <f>VLOOKUP(B40,[0]!code,2,FALSE)</f>
        <v>アレンジメント</v>
      </c>
      <c r="D40" s="3" t="str">
        <f>VLOOKUP(B40,[0]!code,3,FALSE)</f>
        <v>季節のアレンジメント</v>
      </c>
      <c r="E40" s="4">
        <f>VLOOKUP(B40,[0]!code,4,FALSE)</f>
        <v>4200</v>
      </c>
      <c r="F40" s="3">
        <v>13</v>
      </c>
      <c r="G40" s="4">
        <f t="shared" si="1"/>
        <v>54600</v>
      </c>
    </row>
    <row r="41" spans="1:7" x14ac:dyDescent="0.15">
      <c r="A41" s="2">
        <v>42788</v>
      </c>
      <c r="B41" s="3" t="s">
        <v>28</v>
      </c>
      <c r="C41" s="3" t="str">
        <f>VLOOKUP(B41,[0]!code,2,FALSE)</f>
        <v>アレンジメント</v>
      </c>
      <c r="D41" s="3" t="str">
        <f>VLOOKUP(B41,[0]!code,3,FALSE)</f>
        <v>バラのアレンジメント</v>
      </c>
      <c r="E41" s="4">
        <f>VLOOKUP(B41,[0]!code,4,FALSE)</f>
        <v>5500</v>
      </c>
      <c r="F41" s="3">
        <v>18</v>
      </c>
      <c r="G41" s="4">
        <f t="shared" si="1"/>
        <v>99000</v>
      </c>
    </row>
    <row r="42" spans="1:7" x14ac:dyDescent="0.15">
      <c r="A42" s="2">
        <v>42789</v>
      </c>
      <c r="B42" s="3" t="s">
        <v>24</v>
      </c>
      <c r="C42" s="3" t="str">
        <f>VLOOKUP(B42,[0]!code,2,FALSE)</f>
        <v>花束</v>
      </c>
      <c r="D42" s="3" t="str">
        <f>VLOOKUP(B42,[0]!code,3,FALSE)</f>
        <v>バラの花束</v>
      </c>
      <c r="E42" s="4">
        <f>VLOOKUP(B42,[0]!code,4,FALSE)</f>
        <v>5400</v>
      </c>
      <c r="F42" s="3">
        <v>17</v>
      </c>
      <c r="G42" s="4">
        <f t="shared" si="1"/>
        <v>91800</v>
      </c>
    </row>
    <row r="43" spans="1:7" x14ac:dyDescent="0.15">
      <c r="A43" s="2">
        <v>42795</v>
      </c>
      <c r="B43" s="3" t="s">
        <v>7</v>
      </c>
      <c r="C43" s="3" t="str">
        <f>VLOOKUP(B43,[0]!code,2,FALSE)</f>
        <v>花束</v>
      </c>
      <c r="D43" s="3" t="str">
        <f>VLOOKUP(B43,[0]!code,3,FALSE)</f>
        <v>お任せ花束</v>
      </c>
      <c r="E43" s="4">
        <f>VLOOKUP(B43,[0]!code,4,FALSE)</f>
        <v>3500</v>
      </c>
      <c r="F43" s="3">
        <v>2</v>
      </c>
      <c r="G43" s="4">
        <f>E43*F43</f>
        <v>7000</v>
      </c>
    </row>
    <row r="44" spans="1:7" x14ac:dyDescent="0.15">
      <c r="A44" s="2">
        <v>42795</v>
      </c>
      <c r="B44" s="3" t="s">
        <v>17</v>
      </c>
      <c r="C44" s="3" t="str">
        <f>VLOOKUP(B44,[0]!code,2,FALSE)</f>
        <v>アレンジメント</v>
      </c>
      <c r="D44" s="3" t="str">
        <f>VLOOKUP(B44,[0]!code,3,FALSE)</f>
        <v>バラのアレンジメント</v>
      </c>
      <c r="E44" s="4">
        <f>VLOOKUP(B44,[0]!code,4,FALSE)</f>
        <v>5500</v>
      </c>
      <c r="F44" s="3">
        <v>5</v>
      </c>
      <c r="G44" s="4">
        <f t="shared" ref="G44:G84" si="6">E44*F44</f>
        <v>27500</v>
      </c>
    </row>
    <row r="45" spans="1:7" x14ac:dyDescent="0.15">
      <c r="A45" s="2">
        <v>42797</v>
      </c>
      <c r="B45" s="3" t="s">
        <v>50</v>
      </c>
      <c r="C45" s="3" t="str">
        <f>VLOOKUP(B45,[0]!code,2,FALSE)</f>
        <v>アレンジメント</v>
      </c>
      <c r="D45" s="3" t="str">
        <f>VLOOKUP(B45,[0]!code,3,FALSE)</f>
        <v>季節のアレンジメント</v>
      </c>
      <c r="E45" s="4">
        <f>VLOOKUP(B45,[0]!code,4,FALSE)</f>
        <v>4200</v>
      </c>
      <c r="F45" s="3">
        <v>29</v>
      </c>
      <c r="G45" s="4">
        <f t="shared" ref="G45" si="7">E45*F45</f>
        <v>121800</v>
      </c>
    </row>
    <row r="46" spans="1:7" x14ac:dyDescent="0.15">
      <c r="A46" s="2">
        <v>42798</v>
      </c>
      <c r="B46" s="3" t="s">
        <v>18</v>
      </c>
      <c r="C46" s="3" t="str">
        <f>VLOOKUP(B46,[0]!code,2,FALSE)</f>
        <v>アレンジメント</v>
      </c>
      <c r="D46" s="3" t="str">
        <f>VLOOKUP(B46,[0]!code,3,FALSE)</f>
        <v>お悔み用アレンジメント</v>
      </c>
      <c r="E46" s="4">
        <f>VLOOKUP(B46,[0]!code,4,FALSE)</f>
        <v>4000</v>
      </c>
      <c r="F46" s="3">
        <v>1</v>
      </c>
      <c r="G46" s="4">
        <f t="shared" si="6"/>
        <v>4000</v>
      </c>
    </row>
    <row r="47" spans="1:7" x14ac:dyDescent="0.15">
      <c r="A47" s="2">
        <v>42804</v>
      </c>
      <c r="B47" s="3" t="s">
        <v>7</v>
      </c>
      <c r="C47" s="3" t="str">
        <f>VLOOKUP(B47,[0]!code,2,FALSE)</f>
        <v>花束</v>
      </c>
      <c r="D47" s="3" t="str">
        <f>VLOOKUP(B47,[0]!code,3,FALSE)</f>
        <v>お任せ花束</v>
      </c>
      <c r="E47" s="4">
        <f>VLOOKUP(B47,[0]!code,4,FALSE)</f>
        <v>3500</v>
      </c>
      <c r="F47" s="3">
        <v>8</v>
      </c>
      <c r="G47" s="4">
        <f t="shared" si="6"/>
        <v>28000</v>
      </c>
    </row>
    <row r="48" spans="1:7" x14ac:dyDescent="0.15">
      <c r="A48" s="2">
        <v>42805</v>
      </c>
      <c r="B48" s="3" t="s">
        <v>19</v>
      </c>
      <c r="C48" s="3" t="str">
        <f>VLOOKUP(B48,[0]!code,2,FALSE)</f>
        <v>花束</v>
      </c>
      <c r="D48" s="3" t="str">
        <f>VLOOKUP(B48,[0]!code,3,FALSE)</f>
        <v>バラの花束</v>
      </c>
      <c r="E48" s="4">
        <f>VLOOKUP(B48,[0]!code,4,FALSE)</f>
        <v>5400</v>
      </c>
      <c r="F48" s="3">
        <v>15</v>
      </c>
      <c r="G48" s="4">
        <f t="shared" si="6"/>
        <v>81000</v>
      </c>
    </row>
    <row r="49" spans="1:7" x14ac:dyDescent="0.15">
      <c r="A49" s="2">
        <v>42805</v>
      </c>
      <c r="B49" s="3" t="s">
        <v>20</v>
      </c>
      <c r="C49" s="3" t="str">
        <f>VLOOKUP(B49,[0]!code,2,FALSE)</f>
        <v>花束</v>
      </c>
      <c r="D49" s="3" t="str">
        <f>VLOOKUP(B49,[0]!code,3,FALSE)</f>
        <v>カサブランカの花束</v>
      </c>
      <c r="E49" s="4">
        <f>VLOOKUP(B49,[0]!code,4,FALSE)</f>
        <v>8200</v>
      </c>
      <c r="F49" s="3">
        <v>5</v>
      </c>
      <c r="G49" s="4">
        <f t="shared" si="6"/>
        <v>41000</v>
      </c>
    </row>
    <row r="50" spans="1:7" x14ac:dyDescent="0.15">
      <c r="A50" s="2">
        <v>42806</v>
      </c>
      <c r="B50" s="3" t="s">
        <v>42</v>
      </c>
      <c r="C50" s="3" t="str">
        <f>VLOOKUP(B50,[0]!code,2,FALSE)</f>
        <v>その他</v>
      </c>
      <c r="D50" s="3" t="str">
        <f>VLOOKUP(B50,[0]!code,3,FALSE)</f>
        <v>観葉植物</v>
      </c>
      <c r="E50" s="4">
        <f>VLOOKUP(B50,[0]!code,4,FALSE)</f>
        <v>5400</v>
      </c>
      <c r="F50" s="3">
        <v>2</v>
      </c>
      <c r="G50" s="4">
        <f t="shared" ref="G50" si="8">E50*F50</f>
        <v>10800</v>
      </c>
    </row>
    <row r="51" spans="1:7" x14ac:dyDescent="0.15">
      <c r="A51" s="2">
        <v>42808</v>
      </c>
      <c r="B51" s="3" t="s">
        <v>10</v>
      </c>
      <c r="C51" s="3" t="str">
        <f>VLOOKUP(B51,[0]!code,2,FALSE)</f>
        <v>アレンジメント</v>
      </c>
      <c r="D51" s="3" t="str">
        <f>VLOOKUP(B51,[0]!code,3,FALSE)</f>
        <v>季節のアレンジメント</v>
      </c>
      <c r="E51" s="4">
        <f>VLOOKUP(B51,[0]!code,4,FALSE)</f>
        <v>4200</v>
      </c>
      <c r="F51" s="3">
        <v>25</v>
      </c>
      <c r="G51" s="4">
        <f t="shared" si="6"/>
        <v>105000</v>
      </c>
    </row>
    <row r="52" spans="1:7" x14ac:dyDescent="0.15">
      <c r="A52" s="2">
        <v>42808</v>
      </c>
      <c r="B52" s="3" t="s">
        <v>48</v>
      </c>
      <c r="C52" s="3" t="str">
        <f>VLOOKUP(B52,[0]!code,2,FALSE)</f>
        <v>花束</v>
      </c>
      <c r="D52" s="3" t="str">
        <f>VLOOKUP(B52,[0]!code,3,FALSE)</f>
        <v>バラの花束</v>
      </c>
      <c r="E52" s="4">
        <f>VLOOKUP(B52,[0]!code,4,FALSE)</f>
        <v>5400</v>
      </c>
      <c r="F52" s="3">
        <v>58</v>
      </c>
      <c r="G52" s="4">
        <f t="shared" ref="G52" si="9">E52*F52</f>
        <v>313200</v>
      </c>
    </row>
    <row r="53" spans="1:7" x14ac:dyDescent="0.15">
      <c r="A53" s="2">
        <v>42808</v>
      </c>
      <c r="B53" s="3" t="s">
        <v>49</v>
      </c>
      <c r="C53" s="3" t="str">
        <f>VLOOKUP(B53,[0]!code,2,FALSE)</f>
        <v>その他</v>
      </c>
      <c r="D53" s="3" t="str">
        <f>VLOOKUP(B53,[0]!code,3,FALSE)</f>
        <v>季節のフラワーリース</v>
      </c>
      <c r="E53" s="4">
        <f>VLOOKUP(B53,[0]!code,4,FALSE)</f>
        <v>6000</v>
      </c>
      <c r="F53" s="3">
        <v>15</v>
      </c>
      <c r="G53" s="4">
        <f t="shared" ref="G53" si="10">E53*F53</f>
        <v>90000</v>
      </c>
    </row>
    <row r="54" spans="1:7" x14ac:dyDescent="0.15">
      <c r="A54" s="2">
        <v>42808</v>
      </c>
      <c r="B54" s="3" t="s">
        <v>9</v>
      </c>
      <c r="C54" s="3" t="str">
        <f>VLOOKUP(B54,[0]!code,2,FALSE)</f>
        <v>花束</v>
      </c>
      <c r="D54" s="3" t="str">
        <f>VLOOKUP(B54,[0]!code,3,FALSE)</f>
        <v>カサブランカの花束</v>
      </c>
      <c r="E54" s="4">
        <f>VLOOKUP(B54,[0]!code,4,FALSE)</f>
        <v>8200</v>
      </c>
      <c r="F54" s="3">
        <v>22</v>
      </c>
      <c r="G54" s="4">
        <f t="shared" ref="G54" si="11">E54*F54</f>
        <v>180400</v>
      </c>
    </row>
    <row r="55" spans="1:7" x14ac:dyDescent="0.15">
      <c r="A55" s="2">
        <v>42809</v>
      </c>
      <c r="B55" s="3" t="s">
        <v>21</v>
      </c>
      <c r="C55" s="3" t="str">
        <f>VLOOKUP(B55,[0]!code,2,FALSE)</f>
        <v>花束</v>
      </c>
      <c r="D55" s="3" t="str">
        <f>VLOOKUP(B55,[0]!code,3,FALSE)</f>
        <v>バラの花束</v>
      </c>
      <c r="E55" s="4">
        <f>VLOOKUP(B55,[0]!code,4,FALSE)</f>
        <v>5400</v>
      </c>
      <c r="F55" s="3">
        <v>10</v>
      </c>
      <c r="G55" s="4">
        <f t="shared" si="6"/>
        <v>54000</v>
      </c>
    </row>
    <row r="56" spans="1:7" x14ac:dyDescent="0.15">
      <c r="A56" s="2">
        <v>42810</v>
      </c>
      <c r="B56" s="3" t="s">
        <v>22</v>
      </c>
      <c r="C56" s="3" t="str">
        <f>VLOOKUP(B56,[0]!code,2,FALSE)</f>
        <v>花束</v>
      </c>
      <c r="D56" s="3" t="str">
        <f>VLOOKUP(B56,[0]!code,3,FALSE)</f>
        <v>カサブランカの花束</v>
      </c>
      <c r="E56" s="4">
        <f>VLOOKUP(B56,[0]!code,4,FALSE)</f>
        <v>8200</v>
      </c>
      <c r="F56" s="3">
        <v>3</v>
      </c>
      <c r="G56" s="4">
        <f t="shared" si="6"/>
        <v>24600</v>
      </c>
    </row>
    <row r="57" spans="1:7" x14ac:dyDescent="0.15">
      <c r="A57" s="2">
        <v>42810</v>
      </c>
      <c r="B57" s="3" t="s">
        <v>10</v>
      </c>
      <c r="C57" s="3" t="str">
        <f>VLOOKUP(B57,[0]!code,2,FALSE)</f>
        <v>アレンジメント</v>
      </c>
      <c r="D57" s="3" t="str">
        <f>VLOOKUP(B57,[0]!code,3,FALSE)</f>
        <v>季節のアレンジメント</v>
      </c>
      <c r="E57" s="4">
        <f>VLOOKUP(B57,[0]!code,4,FALSE)</f>
        <v>4200</v>
      </c>
      <c r="F57" s="3">
        <v>12</v>
      </c>
      <c r="G57" s="4">
        <f t="shared" si="6"/>
        <v>50400</v>
      </c>
    </row>
    <row r="58" spans="1:7" x14ac:dyDescent="0.15">
      <c r="A58" s="2">
        <v>42814</v>
      </c>
      <c r="B58" s="3" t="s">
        <v>19</v>
      </c>
      <c r="C58" s="3" t="str">
        <f>VLOOKUP(B58,[0]!code,2,FALSE)</f>
        <v>花束</v>
      </c>
      <c r="D58" s="3" t="str">
        <f>VLOOKUP(B58,[0]!code,3,FALSE)</f>
        <v>バラの花束</v>
      </c>
      <c r="E58" s="4">
        <f>VLOOKUP(B58,[0]!code,4,FALSE)</f>
        <v>5400</v>
      </c>
      <c r="F58" s="3">
        <v>10</v>
      </c>
      <c r="G58" s="4">
        <f t="shared" si="6"/>
        <v>54000</v>
      </c>
    </row>
    <row r="59" spans="1:7" x14ac:dyDescent="0.15">
      <c r="A59" s="2">
        <v>42814</v>
      </c>
      <c r="B59" s="3" t="s">
        <v>18</v>
      </c>
      <c r="C59" s="3" t="str">
        <f>VLOOKUP(B59,[0]!code,2,FALSE)</f>
        <v>アレンジメント</v>
      </c>
      <c r="D59" s="3" t="str">
        <f>VLOOKUP(B59,[0]!code,3,FALSE)</f>
        <v>お悔み用アレンジメント</v>
      </c>
      <c r="E59" s="4">
        <f>VLOOKUP(B59,[0]!code,4,FALSE)</f>
        <v>4000</v>
      </c>
      <c r="F59" s="3">
        <v>3</v>
      </c>
      <c r="G59" s="4">
        <f t="shared" si="6"/>
        <v>12000</v>
      </c>
    </row>
    <row r="60" spans="1:7" x14ac:dyDescent="0.15">
      <c r="A60" s="2">
        <v>42814</v>
      </c>
      <c r="B60" s="3" t="s">
        <v>23</v>
      </c>
      <c r="C60" s="3" t="str">
        <f>VLOOKUP(B60,[0]!code,2,FALSE)</f>
        <v>花束</v>
      </c>
      <c r="D60" s="3" t="str">
        <f>VLOOKUP(B60,[0]!code,3,FALSE)</f>
        <v>お任せ花束</v>
      </c>
      <c r="E60" s="4">
        <f>VLOOKUP(B60,[0]!code,4,FALSE)</f>
        <v>3500</v>
      </c>
      <c r="F60" s="3">
        <v>7</v>
      </c>
      <c r="G60" s="4">
        <f t="shared" si="6"/>
        <v>24500</v>
      </c>
    </row>
    <row r="61" spans="1:7" x14ac:dyDescent="0.15">
      <c r="A61" s="2">
        <v>42815</v>
      </c>
      <c r="B61" s="3" t="s">
        <v>24</v>
      </c>
      <c r="C61" s="3" t="str">
        <f>VLOOKUP(B61,[0]!code,2,FALSE)</f>
        <v>花束</v>
      </c>
      <c r="D61" s="3" t="str">
        <f>VLOOKUP(B61,[0]!code,3,FALSE)</f>
        <v>バラの花束</v>
      </c>
      <c r="E61" s="4">
        <f>VLOOKUP(B61,[0]!code,4,FALSE)</f>
        <v>5400</v>
      </c>
      <c r="F61" s="3">
        <v>10</v>
      </c>
      <c r="G61" s="4">
        <f t="shared" si="6"/>
        <v>54000</v>
      </c>
    </row>
    <row r="62" spans="1:7" x14ac:dyDescent="0.15">
      <c r="A62" s="2">
        <v>42815</v>
      </c>
      <c r="B62" s="3" t="s">
        <v>20</v>
      </c>
      <c r="C62" s="3" t="str">
        <f>VLOOKUP(B62,[0]!code,2,FALSE)</f>
        <v>花束</v>
      </c>
      <c r="D62" s="3" t="str">
        <f>VLOOKUP(B62,[0]!code,3,FALSE)</f>
        <v>カサブランカの花束</v>
      </c>
      <c r="E62" s="4">
        <f>VLOOKUP(B62,[0]!code,4,FALSE)</f>
        <v>8200</v>
      </c>
      <c r="F62" s="3">
        <v>7</v>
      </c>
      <c r="G62" s="4">
        <f t="shared" si="6"/>
        <v>57400</v>
      </c>
    </row>
    <row r="63" spans="1:7" x14ac:dyDescent="0.15">
      <c r="A63" s="2">
        <v>42816</v>
      </c>
      <c r="B63" s="3" t="s">
        <v>25</v>
      </c>
      <c r="C63" s="3" t="str">
        <f>VLOOKUP(B63,[0]!code,2,FALSE)</f>
        <v>アレンジメント</v>
      </c>
      <c r="D63" s="3" t="str">
        <f>VLOOKUP(B63,[0]!code,3,FALSE)</f>
        <v>季節のアレンジメント</v>
      </c>
      <c r="E63" s="4">
        <f>VLOOKUP(B63,[0]!code,4,FALSE)</f>
        <v>4200</v>
      </c>
      <c r="F63" s="3">
        <v>14</v>
      </c>
      <c r="G63" s="4">
        <f t="shared" si="6"/>
        <v>58800</v>
      </c>
    </row>
    <row r="64" spans="1:7" x14ac:dyDescent="0.15">
      <c r="A64" s="2">
        <v>42816</v>
      </c>
      <c r="B64" s="3" t="s">
        <v>26</v>
      </c>
      <c r="C64" s="3" t="str">
        <f>VLOOKUP(B64,[0]!code,2,FALSE)</f>
        <v>アレンジメント</v>
      </c>
      <c r="D64" s="3" t="str">
        <f>VLOOKUP(B64,[0]!code,3,FALSE)</f>
        <v>バラのアレンジメント</v>
      </c>
      <c r="E64" s="4">
        <f>VLOOKUP(B64,[0]!code,4,FALSE)</f>
        <v>5500</v>
      </c>
      <c r="F64" s="3">
        <v>13</v>
      </c>
      <c r="G64" s="4">
        <f t="shared" si="6"/>
        <v>71500</v>
      </c>
    </row>
    <row r="65" spans="1:7" x14ac:dyDescent="0.15">
      <c r="A65" s="2">
        <v>42817</v>
      </c>
      <c r="B65" s="3" t="s">
        <v>20</v>
      </c>
      <c r="C65" s="3" t="str">
        <f>VLOOKUP(B65,[0]!code,2,FALSE)</f>
        <v>花束</v>
      </c>
      <c r="D65" s="3" t="str">
        <f>VLOOKUP(B65,[0]!code,3,FALSE)</f>
        <v>カサブランカの花束</v>
      </c>
      <c r="E65" s="4">
        <f>VLOOKUP(B65,[0]!code,4,FALSE)</f>
        <v>8200</v>
      </c>
      <c r="F65" s="3">
        <v>2</v>
      </c>
      <c r="G65" s="4">
        <f t="shared" si="6"/>
        <v>16400</v>
      </c>
    </row>
    <row r="66" spans="1:7" x14ac:dyDescent="0.15">
      <c r="A66" s="2">
        <v>42817</v>
      </c>
      <c r="B66" s="3" t="s">
        <v>27</v>
      </c>
      <c r="C66" s="3" t="str">
        <f>VLOOKUP(B66,[0]!code,2,FALSE)</f>
        <v>花束</v>
      </c>
      <c r="D66" s="3" t="str">
        <f>VLOOKUP(B66,[0]!code,3,FALSE)</f>
        <v>お任せ花束</v>
      </c>
      <c r="E66" s="4">
        <f>VLOOKUP(B66,[0]!code,4,FALSE)</f>
        <v>3500</v>
      </c>
      <c r="F66" s="3">
        <v>15</v>
      </c>
      <c r="G66" s="4">
        <f t="shared" si="6"/>
        <v>52500</v>
      </c>
    </row>
    <row r="67" spans="1:7" x14ac:dyDescent="0.15">
      <c r="A67" s="2">
        <v>42817</v>
      </c>
      <c r="B67" s="3" t="s">
        <v>28</v>
      </c>
      <c r="C67" s="3" t="str">
        <f>VLOOKUP(B67,[0]!code,2,FALSE)</f>
        <v>アレンジメント</v>
      </c>
      <c r="D67" s="3" t="str">
        <f>VLOOKUP(B67,[0]!code,3,FALSE)</f>
        <v>バラのアレンジメント</v>
      </c>
      <c r="E67" s="4">
        <f>VLOOKUP(B67,[0]!code,4,FALSE)</f>
        <v>5500</v>
      </c>
      <c r="F67" s="3">
        <v>12</v>
      </c>
      <c r="G67" s="4">
        <f t="shared" si="6"/>
        <v>66000</v>
      </c>
    </row>
    <row r="68" spans="1:7" x14ac:dyDescent="0.15">
      <c r="A68" s="2">
        <v>42817</v>
      </c>
      <c r="B68" s="3" t="s">
        <v>20</v>
      </c>
      <c r="C68" s="3" t="str">
        <f>VLOOKUP(B68,[0]!code,2,FALSE)</f>
        <v>花束</v>
      </c>
      <c r="D68" s="3" t="str">
        <f>VLOOKUP(B68,[0]!code,3,FALSE)</f>
        <v>カサブランカの花束</v>
      </c>
      <c r="E68" s="4">
        <f>VLOOKUP(B68,[0]!code,4,FALSE)</f>
        <v>8200</v>
      </c>
      <c r="F68" s="3">
        <v>3</v>
      </c>
      <c r="G68" s="4">
        <f t="shared" si="6"/>
        <v>24600</v>
      </c>
    </row>
    <row r="69" spans="1:7" x14ac:dyDescent="0.15">
      <c r="A69" s="2">
        <v>42818</v>
      </c>
      <c r="B69" s="3" t="s">
        <v>29</v>
      </c>
      <c r="C69" s="3" t="str">
        <f>VLOOKUP(B69,[0]!code,2,FALSE)</f>
        <v>アレンジメント</v>
      </c>
      <c r="D69" s="3" t="str">
        <f>VLOOKUP(B69,[0]!code,3,FALSE)</f>
        <v>季節のアレンジメント</v>
      </c>
      <c r="E69" s="4">
        <f>VLOOKUP(B69,[0]!code,4,FALSE)</f>
        <v>4200</v>
      </c>
      <c r="F69" s="3">
        <v>14</v>
      </c>
      <c r="G69" s="4">
        <f t="shared" si="6"/>
        <v>58800</v>
      </c>
    </row>
    <row r="70" spans="1:7" x14ac:dyDescent="0.15">
      <c r="A70" s="2">
        <v>42818</v>
      </c>
      <c r="B70" s="3" t="s">
        <v>26</v>
      </c>
      <c r="C70" s="3" t="str">
        <f>VLOOKUP(B70,[0]!code,2,FALSE)</f>
        <v>アレンジメント</v>
      </c>
      <c r="D70" s="3" t="str">
        <f>VLOOKUP(B70,[0]!code,3,FALSE)</f>
        <v>バラのアレンジメント</v>
      </c>
      <c r="E70" s="4">
        <f>VLOOKUP(B70,[0]!code,4,FALSE)</f>
        <v>5500</v>
      </c>
      <c r="F70" s="3">
        <v>8</v>
      </c>
      <c r="G70" s="4">
        <f t="shared" si="6"/>
        <v>44000</v>
      </c>
    </row>
    <row r="71" spans="1:7" x14ac:dyDescent="0.15">
      <c r="A71" s="2">
        <v>42818</v>
      </c>
      <c r="B71" s="3" t="s">
        <v>30</v>
      </c>
      <c r="C71" s="3" t="str">
        <f>VLOOKUP(B71,[0]!code,2,FALSE)</f>
        <v>アレンジメント</v>
      </c>
      <c r="D71" s="3" t="str">
        <f>VLOOKUP(B71,[0]!code,3,FALSE)</f>
        <v>お悔み用アレンジメント</v>
      </c>
      <c r="E71" s="4">
        <f>VLOOKUP(B71,[0]!code,4,FALSE)</f>
        <v>4000</v>
      </c>
      <c r="F71" s="3">
        <v>1</v>
      </c>
      <c r="G71" s="4">
        <f t="shared" si="6"/>
        <v>4000</v>
      </c>
    </row>
    <row r="72" spans="1:7" x14ac:dyDescent="0.15">
      <c r="A72" s="2">
        <v>42818</v>
      </c>
      <c r="B72" s="3" t="s">
        <v>51</v>
      </c>
      <c r="C72" s="3" t="str">
        <f>VLOOKUP(B72,[0]!code,2,FALSE)</f>
        <v>その他</v>
      </c>
      <c r="D72" s="3" t="str">
        <f>VLOOKUP(B72,[0]!code,3,FALSE)</f>
        <v>ラン鉢</v>
      </c>
      <c r="E72" s="4">
        <f>VLOOKUP(B72,[0]!code,4,FALSE)</f>
        <v>8000</v>
      </c>
      <c r="F72" s="3">
        <v>2</v>
      </c>
      <c r="G72" s="4">
        <f t="shared" ref="G72" si="12">E72*F72</f>
        <v>16000</v>
      </c>
    </row>
    <row r="73" spans="1:7" x14ac:dyDescent="0.15">
      <c r="A73" s="2">
        <v>42818</v>
      </c>
      <c r="B73" s="3" t="s">
        <v>27</v>
      </c>
      <c r="C73" s="3" t="str">
        <f>VLOOKUP(B73,[0]!code,2,FALSE)</f>
        <v>花束</v>
      </c>
      <c r="D73" s="3" t="str">
        <f>VLOOKUP(B73,[0]!code,3,FALSE)</f>
        <v>お任せ花束</v>
      </c>
      <c r="E73" s="4">
        <f>VLOOKUP(B73,[0]!code,4,FALSE)</f>
        <v>3500</v>
      </c>
      <c r="F73" s="3">
        <v>12</v>
      </c>
      <c r="G73" s="4">
        <f t="shared" si="6"/>
        <v>42000</v>
      </c>
    </row>
    <row r="74" spans="1:7" x14ac:dyDescent="0.15">
      <c r="A74" s="2">
        <v>42818</v>
      </c>
      <c r="B74" s="3" t="s">
        <v>26</v>
      </c>
      <c r="C74" s="3" t="str">
        <f>VLOOKUP(B74,[0]!code,2,FALSE)</f>
        <v>アレンジメント</v>
      </c>
      <c r="D74" s="3" t="str">
        <f>VLOOKUP(B74,[0]!code,3,FALSE)</f>
        <v>バラのアレンジメント</v>
      </c>
      <c r="E74" s="4">
        <f>VLOOKUP(B74,[0]!code,4,FALSE)</f>
        <v>5500</v>
      </c>
      <c r="F74" s="3">
        <v>13</v>
      </c>
      <c r="G74" s="4">
        <f t="shared" si="6"/>
        <v>71500</v>
      </c>
    </row>
    <row r="75" spans="1:7" x14ac:dyDescent="0.15">
      <c r="A75" s="2">
        <v>42818</v>
      </c>
      <c r="B75" s="3" t="s">
        <v>31</v>
      </c>
      <c r="C75" s="3" t="str">
        <f>VLOOKUP(B75,[0]!code,2,FALSE)</f>
        <v>花束</v>
      </c>
      <c r="D75" s="3" t="str">
        <f>VLOOKUP(B75,[0]!code,3,FALSE)</f>
        <v>カサブランカの花束</v>
      </c>
      <c r="E75" s="4">
        <f>VLOOKUP(B75,[0]!code,4,FALSE)</f>
        <v>8200</v>
      </c>
      <c r="F75" s="3">
        <v>4</v>
      </c>
      <c r="G75" s="4">
        <f t="shared" si="6"/>
        <v>32800</v>
      </c>
    </row>
    <row r="76" spans="1:7" x14ac:dyDescent="0.15">
      <c r="A76" s="2">
        <v>42819</v>
      </c>
      <c r="B76" s="3" t="s">
        <v>10</v>
      </c>
      <c r="C76" s="3" t="str">
        <f>VLOOKUP(B76,[0]!code,2,FALSE)</f>
        <v>アレンジメント</v>
      </c>
      <c r="D76" s="3" t="str">
        <f>VLOOKUP(B76,[0]!code,3,FALSE)</f>
        <v>季節のアレンジメント</v>
      </c>
      <c r="E76" s="4">
        <f>VLOOKUP(B76,[0]!code,4,FALSE)</f>
        <v>4200</v>
      </c>
      <c r="F76" s="3">
        <v>14</v>
      </c>
      <c r="G76" s="4">
        <f t="shared" si="6"/>
        <v>58800</v>
      </c>
    </row>
    <row r="77" spans="1:7" x14ac:dyDescent="0.15">
      <c r="A77" s="2">
        <v>42819</v>
      </c>
      <c r="B77" s="3" t="s">
        <v>32</v>
      </c>
      <c r="C77" s="3" t="str">
        <f>VLOOKUP(B77,[0]!code,2,FALSE)</f>
        <v>アレンジメント</v>
      </c>
      <c r="D77" s="3" t="str">
        <f>VLOOKUP(B77,[0]!code,3,FALSE)</f>
        <v>バラのアレンジメント</v>
      </c>
      <c r="E77" s="4">
        <f>VLOOKUP(B77,[0]!code,4,FALSE)</f>
        <v>5500</v>
      </c>
      <c r="F77" s="3">
        <v>7</v>
      </c>
      <c r="G77" s="4">
        <f t="shared" si="6"/>
        <v>38500</v>
      </c>
    </row>
    <row r="78" spans="1:7" x14ac:dyDescent="0.15">
      <c r="A78" s="2">
        <v>42819</v>
      </c>
      <c r="B78" s="3" t="s">
        <v>24</v>
      </c>
      <c r="C78" s="3" t="str">
        <f>VLOOKUP(B78,[0]!code,2,FALSE)</f>
        <v>花束</v>
      </c>
      <c r="D78" s="3" t="str">
        <f>VLOOKUP(B78,[0]!code,3,FALSE)</f>
        <v>バラの花束</v>
      </c>
      <c r="E78" s="4">
        <f>VLOOKUP(B78,[0]!code,4,FALSE)</f>
        <v>5400</v>
      </c>
      <c r="F78" s="3">
        <v>6</v>
      </c>
      <c r="G78" s="4">
        <f t="shared" si="6"/>
        <v>32400</v>
      </c>
    </row>
    <row r="79" spans="1:7" x14ac:dyDescent="0.15">
      <c r="A79" s="2">
        <v>42819</v>
      </c>
      <c r="B79" s="3" t="s">
        <v>27</v>
      </c>
      <c r="C79" s="3" t="str">
        <f>VLOOKUP(B79,[0]!code,2,FALSE)</f>
        <v>花束</v>
      </c>
      <c r="D79" s="3" t="str">
        <f>VLOOKUP(B79,[0]!code,3,FALSE)</f>
        <v>お任せ花束</v>
      </c>
      <c r="E79" s="4">
        <f>VLOOKUP(B79,[0]!code,4,FALSE)</f>
        <v>3500</v>
      </c>
      <c r="F79" s="3">
        <v>12</v>
      </c>
      <c r="G79" s="4">
        <f t="shared" si="6"/>
        <v>42000</v>
      </c>
    </row>
    <row r="80" spans="1:7" x14ac:dyDescent="0.15">
      <c r="A80" s="2">
        <v>42820</v>
      </c>
      <c r="B80" s="3" t="s">
        <v>28</v>
      </c>
      <c r="C80" s="3" t="str">
        <f>VLOOKUP(B80,[0]!code,2,FALSE)</f>
        <v>アレンジメント</v>
      </c>
      <c r="D80" s="3" t="str">
        <f>VLOOKUP(B80,[0]!code,3,FALSE)</f>
        <v>バラのアレンジメント</v>
      </c>
      <c r="E80" s="4">
        <f>VLOOKUP(B80,[0]!code,4,FALSE)</f>
        <v>5500</v>
      </c>
      <c r="F80" s="3">
        <v>9</v>
      </c>
      <c r="G80" s="4">
        <f t="shared" si="6"/>
        <v>49500</v>
      </c>
    </row>
    <row r="81" spans="1:7" x14ac:dyDescent="0.15">
      <c r="A81" s="2">
        <v>42820</v>
      </c>
      <c r="B81" s="3" t="s">
        <v>31</v>
      </c>
      <c r="C81" s="3" t="str">
        <f>VLOOKUP(B81,[0]!code,2,FALSE)</f>
        <v>花束</v>
      </c>
      <c r="D81" s="3" t="str">
        <f>VLOOKUP(B81,[0]!code,3,FALSE)</f>
        <v>カサブランカの花束</v>
      </c>
      <c r="E81" s="4">
        <f>VLOOKUP(B81,[0]!code,4,FALSE)</f>
        <v>8200</v>
      </c>
      <c r="F81" s="3">
        <v>8</v>
      </c>
      <c r="G81" s="4">
        <f t="shared" si="6"/>
        <v>65600</v>
      </c>
    </row>
    <row r="82" spans="1:7" x14ac:dyDescent="0.15">
      <c r="A82" s="2">
        <v>42820</v>
      </c>
      <c r="B82" s="3" t="s">
        <v>10</v>
      </c>
      <c r="C82" s="3" t="str">
        <f>VLOOKUP(B82,[0]!code,2,FALSE)</f>
        <v>アレンジメント</v>
      </c>
      <c r="D82" s="3" t="str">
        <f>VLOOKUP(B82,[0]!code,3,FALSE)</f>
        <v>季節のアレンジメント</v>
      </c>
      <c r="E82" s="4">
        <f>VLOOKUP(B82,[0]!code,4,FALSE)</f>
        <v>4200</v>
      </c>
      <c r="F82" s="3">
        <v>10</v>
      </c>
      <c r="G82" s="4">
        <f t="shared" si="6"/>
        <v>42000</v>
      </c>
    </row>
    <row r="83" spans="1:7" x14ac:dyDescent="0.15">
      <c r="A83" s="2">
        <v>42820</v>
      </c>
      <c r="B83" s="3" t="s">
        <v>28</v>
      </c>
      <c r="C83" s="3" t="str">
        <f>VLOOKUP(B83,[0]!code,2,FALSE)</f>
        <v>アレンジメント</v>
      </c>
      <c r="D83" s="3" t="str">
        <f>VLOOKUP(B83,[0]!code,3,FALSE)</f>
        <v>バラのアレンジメント</v>
      </c>
      <c r="E83" s="4">
        <f>VLOOKUP(B83,[0]!code,4,FALSE)</f>
        <v>5500</v>
      </c>
      <c r="F83" s="3">
        <v>7</v>
      </c>
      <c r="G83" s="4">
        <f t="shared" si="6"/>
        <v>38500</v>
      </c>
    </row>
    <row r="84" spans="1:7" x14ac:dyDescent="0.15">
      <c r="A84" s="2">
        <v>42820</v>
      </c>
      <c r="B84" s="3" t="s">
        <v>24</v>
      </c>
      <c r="C84" s="3" t="str">
        <f>VLOOKUP(B84,[0]!code,2,FALSE)</f>
        <v>花束</v>
      </c>
      <c r="D84" s="3" t="str">
        <f>VLOOKUP(B84,[0]!code,3,FALSE)</f>
        <v>バラの花束</v>
      </c>
      <c r="E84" s="4">
        <f>VLOOKUP(B84,[0]!code,4,FALSE)</f>
        <v>5400</v>
      </c>
      <c r="F84" s="3">
        <v>5</v>
      </c>
      <c r="G84" s="4">
        <f t="shared" si="6"/>
        <v>27000</v>
      </c>
    </row>
    <row r="85" spans="1:7" x14ac:dyDescent="0.15">
      <c r="A85" s="2"/>
      <c r="B85" s="3"/>
      <c r="C85" s="3"/>
      <c r="D85" s="3"/>
      <c r="E85" s="5" t="s">
        <v>52</v>
      </c>
      <c r="F85" s="4">
        <f>SUM(F2:F84)</f>
        <v>889</v>
      </c>
      <c r="G85" s="4">
        <f>SUM(G2:G84)</f>
        <v>4782300</v>
      </c>
    </row>
  </sheetData>
  <phoneticPr fontId="2"/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/>
  </sheetViews>
  <sheetFormatPr defaultRowHeight="18.75" x14ac:dyDescent="0.15"/>
  <cols>
    <col min="1" max="1" width="9" style="1" customWidth="1"/>
    <col min="2" max="2" width="15" style="1" bestFit="1" customWidth="1"/>
    <col min="3" max="3" width="21.875" style="1" customWidth="1"/>
    <col min="4" max="4" width="9" style="6"/>
    <col min="5" max="5" width="10.25" style="1" customWidth="1"/>
    <col min="6" max="16384" width="9" style="1"/>
  </cols>
  <sheetData>
    <row r="1" spans="1:4" x14ac:dyDescent="0.15">
      <c r="A1" s="1" t="s">
        <v>6</v>
      </c>
    </row>
    <row r="3" spans="1:4" x14ac:dyDescent="0.15">
      <c r="A3" s="5" t="s">
        <v>1</v>
      </c>
      <c r="B3" s="5" t="s">
        <v>33</v>
      </c>
      <c r="C3" s="5" t="s">
        <v>2</v>
      </c>
      <c r="D3" s="8" t="s">
        <v>3</v>
      </c>
    </row>
    <row r="4" spans="1:4" x14ac:dyDescent="0.15">
      <c r="A4" s="3" t="s">
        <v>7</v>
      </c>
      <c r="B4" s="3" t="s">
        <v>34</v>
      </c>
      <c r="C4" s="3" t="s">
        <v>13</v>
      </c>
      <c r="D4" s="7">
        <v>3500</v>
      </c>
    </row>
    <row r="5" spans="1:4" x14ac:dyDescent="0.15">
      <c r="A5" s="3" t="s">
        <v>8</v>
      </c>
      <c r="B5" s="3" t="s">
        <v>34</v>
      </c>
      <c r="C5" s="3" t="s">
        <v>14</v>
      </c>
      <c r="D5" s="7">
        <v>5400</v>
      </c>
    </row>
    <row r="6" spans="1:4" x14ac:dyDescent="0.15">
      <c r="A6" s="3" t="s">
        <v>9</v>
      </c>
      <c r="B6" s="3" t="s">
        <v>34</v>
      </c>
      <c r="C6" s="3" t="s">
        <v>16</v>
      </c>
      <c r="D6" s="7">
        <v>8200</v>
      </c>
    </row>
    <row r="7" spans="1:4" x14ac:dyDescent="0.15">
      <c r="A7" s="3" t="s">
        <v>10</v>
      </c>
      <c r="B7" s="3" t="s">
        <v>35</v>
      </c>
      <c r="C7" s="3" t="s">
        <v>36</v>
      </c>
      <c r="D7" s="7">
        <v>4200</v>
      </c>
    </row>
    <row r="8" spans="1:4" x14ac:dyDescent="0.15">
      <c r="A8" s="3" t="s">
        <v>11</v>
      </c>
      <c r="B8" s="3" t="s">
        <v>35</v>
      </c>
      <c r="C8" s="3" t="s">
        <v>37</v>
      </c>
      <c r="D8" s="7">
        <v>5500</v>
      </c>
    </row>
    <row r="9" spans="1:4" x14ac:dyDescent="0.15">
      <c r="A9" s="3" t="s">
        <v>12</v>
      </c>
      <c r="B9" s="3" t="s">
        <v>35</v>
      </c>
      <c r="C9" s="3" t="s">
        <v>15</v>
      </c>
      <c r="D9" s="7">
        <v>4000</v>
      </c>
    </row>
    <row r="10" spans="1:4" x14ac:dyDescent="0.15">
      <c r="A10" s="3" t="s">
        <v>42</v>
      </c>
      <c r="B10" s="3" t="s">
        <v>39</v>
      </c>
      <c r="C10" s="3" t="s">
        <v>38</v>
      </c>
      <c r="D10" s="7">
        <v>5400</v>
      </c>
    </row>
    <row r="11" spans="1:4" x14ac:dyDescent="0.15">
      <c r="A11" s="3" t="s">
        <v>43</v>
      </c>
      <c r="B11" s="3" t="s">
        <v>39</v>
      </c>
      <c r="C11" s="3" t="s">
        <v>40</v>
      </c>
      <c r="D11" s="7">
        <v>6000</v>
      </c>
    </row>
    <row r="12" spans="1:4" x14ac:dyDescent="0.15">
      <c r="A12" s="3" t="s">
        <v>44</v>
      </c>
      <c r="B12" s="3" t="s">
        <v>39</v>
      </c>
      <c r="C12" s="3" t="s">
        <v>41</v>
      </c>
      <c r="D12" s="7">
        <v>8000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売上一覧</vt:lpstr>
      <vt:lpstr>商品一覧</vt:lpstr>
      <vt:lpstr>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2011-08-23T05:29:44Z</dcterms:created>
  <dcterms:modified xsi:type="dcterms:W3CDTF">2017-01-25T05:03:56Z</dcterms:modified>
</cp:coreProperties>
</file>