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_xlnm._FilterDatabase" localSheetId="0" hidden="1">売上一覧!$A$1:$G$84</definedName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K3" i="1" l="1"/>
  <c r="K4" i="1"/>
  <c r="K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2" i="1"/>
  <c r="C73" i="1" l="1"/>
  <c r="D73" i="1"/>
  <c r="E73" i="1"/>
  <c r="G73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2" i="1"/>
  <c r="D52" i="1"/>
  <c r="E52" i="1"/>
  <c r="G52" i="1" s="1"/>
  <c r="C53" i="1"/>
  <c r="D53" i="1"/>
  <c r="E53" i="1"/>
  <c r="G53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2" i="1"/>
  <c r="G2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4" i="1"/>
  <c r="E23" i="1"/>
  <c r="E25" i="1"/>
  <c r="E26" i="1"/>
  <c r="E27" i="1"/>
  <c r="E28" i="1"/>
  <c r="E30" i="1"/>
  <c r="E29" i="1"/>
  <c r="E31" i="1"/>
  <c r="E34" i="1"/>
  <c r="E35" i="1"/>
  <c r="E36" i="1"/>
  <c r="E37" i="1"/>
  <c r="E38" i="1"/>
  <c r="E40" i="1"/>
  <c r="E39" i="1"/>
  <c r="E41" i="1"/>
  <c r="E42" i="1"/>
  <c r="E44" i="1"/>
  <c r="E43" i="1"/>
  <c r="E46" i="1"/>
  <c r="E47" i="1"/>
  <c r="E48" i="1"/>
  <c r="E49" i="1"/>
  <c r="E51" i="1"/>
  <c r="E55" i="1"/>
  <c r="E57" i="1"/>
  <c r="E56" i="1"/>
  <c r="E59" i="1"/>
  <c r="E58" i="1"/>
  <c r="E60" i="1"/>
  <c r="E61" i="1"/>
  <c r="E62" i="1"/>
  <c r="E63" i="1"/>
  <c r="E64" i="1"/>
  <c r="E66" i="1"/>
  <c r="E67" i="1"/>
  <c r="E65" i="1"/>
  <c r="E68" i="1"/>
  <c r="E69" i="1"/>
  <c r="E70" i="1"/>
  <c r="E71" i="1"/>
  <c r="E74" i="1"/>
  <c r="E72" i="1"/>
  <c r="E75" i="1"/>
  <c r="E76" i="1"/>
  <c r="E77" i="1"/>
  <c r="E78" i="1"/>
  <c r="E79" i="1"/>
  <c r="E80" i="1"/>
  <c r="E83" i="1"/>
  <c r="E81" i="1"/>
  <c r="E82" i="1"/>
  <c r="E84" i="1"/>
  <c r="E3" i="1"/>
  <c r="D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4" i="1"/>
  <c r="D23" i="1"/>
  <c r="D25" i="1"/>
  <c r="D26" i="1"/>
  <c r="D27" i="1"/>
  <c r="D28" i="1"/>
  <c r="D30" i="1"/>
  <c r="D29" i="1"/>
  <c r="D31" i="1"/>
  <c r="D34" i="1"/>
  <c r="D35" i="1"/>
  <c r="D36" i="1"/>
  <c r="D37" i="1"/>
  <c r="D38" i="1"/>
  <c r="D40" i="1"/>
  <c r="D39" i="1"/>
  <c r="D41" i="1"/>
  <c r="D42" i="1"/>
  <c r="D44" i="1"/>
  <c r="D43" i="1"/>
  <c r="D46" i="1"/>
  <c r="D47" i="1"/>
  <c r="D48" i="1"/>
  <c r="D49" i="1"/>
  <c r="D51" i="1"/>
  <c r="D55" i="1"/>
  <c r="D57" i="1"/>
  <c r="D56" i="1"/>
  <c r="D59" i="1"/>
  <c r="D58" i="1"/>
  <c r="D60" i="1"/>
  <c r="D61" i="1"/>
  <c r="D62" i="1"/>
  <c r="D63" i="1"/>
  <c r="D64" i="1"/>
  <c r="D66" i="1"/>
  <c r="D67" i="1"/>
  <c r="D65" i="1"/>
  <c r="D68" i="1"/>
  <c r="D69" i="1"/>
  <c r="D70" i="1"/>
  <c r="D71" i="1"/>
  <c r="D74" i="1"/>
  <c r="D72" i="1"/>
  <c r="D75" i="1"/>
  <c r="D76" i="1"/>
  <c r="D77" i="1"/>
  <c r="D78" i="1"/>
  <c r="D79" i="1"/>
  <c r="D80" i="1"/>
  <c r="D83" i="1"/>
  <c r="D81" i="1"/>
  <c r="D82" i="1"/>
  <c r="D84" i="1"/>
  <c r="D3" i="1"/>
  <c r="C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4" i="1"/>
  <c r="C23" i="1"/>
  <c r="C25" i="1"/>
  <c r="C26" i="1"/>
  <c r="C27" i="1"/>
  <c r="C28" i="1"/>
  <c r="C30" i="1"/>
  <c r="C29" i="1"/>
  <c r="C31" i="1"/>
  <c r="C34" i="1"/>
  <c r="C35" i="1"/>
  <c r="C36" i="1"/>
  <c r="C37" i="1"/>
  <c r="C38" i="1"/>
  <c r="C40" i="1"/>
  <c r="C39" i="1"/>
  <c r="C41" i="1"/>
  <c r="C42" i="1"/>
  <c r="C44" i="1"/>
  <c r="C43" i="1"/>
  <c r="C46" i="1"/>
  <c r="C47" i="1"/>
  <c r="C48" i="1"/>
  <c r="C49" i="1"/>
  <c r="C51" i="1"/>
  <c r="C55" i="1"/>
  <c r="C57" i="1"/>
  <c r="C56" i="1"/>
  <c r="C59" i="1"/>
  <c r="C58" i="1"/>
  <c r="C60" i="1"/>
  <c r="C61" i="1"/>
  <c r="C62" i="1"/>
  <c r="C63" i="1"/>
  <c r="C64" i="1"/>
  <c r="C66" i="1"/>
  <c r="C67" i="1"/>
  <c r="C65" i="1"/>
  <c r="C68" i="1"/>
  <c r="C69" i="1"/>
  <c r="C70" i="1"/>
  <c r="C71" i="1"/>
  <c r="C74" i="1"/>
  <c r="C72" i="1"/>
  <c r="C75" i="1"/>
  <c r="C76" i="1"/>
  <c r="C77" i="1"/>
  <c r="C78" i="1"/>
  <c r="C79" i="1"/>
  <c r="C80" i="1"/>
  <c r="C83" i="1"/>
  <c r="C81" i="1"/>
  <c r="C82" i="1"/>
  <c r="C84" i="1"/>
  <c r="C3" i="1"/>
  <c r="G84" i="1" l="1"/>
  <c r="G82" i="1"/>
  <c r="G81" i="1"/>
  <c r="G83" i="1"/>
  <c r="G80" i="1"/>
  <c r="G79" i="1"/>
  <c r="G78" i="1"/>
  <c r="G77" i="1"/>
  <c r="G76" i="1"/>
  <c r="G75" i="1"/>
  <c r="G72" i="1"/>
  <c r="G74" i="1"/>
  <c r="G71" i="1"/>
  <c r="G70" i="1"/>
  <c r="G69" i="1"/>
  <c r="G68" i="1"/>
  <c r="G65" i="1"/>
  <c r="G67" i="1"/>
  <c r="G66" i="1"/>
  <c r="G64" i="1"/>
  <c r="G63" i="1"/>
  <c r="G62" i="1"/>
  <c r="G61" i="1"/>
  <c r="G60" i="1"/>
  <c r="G58" i="1"/>
  <c r="G59" i="1"/>
  <c r="G56" i="1"/>
  <c r="G57" i="1"/>
  <c r="G55" i="1"/>
  <c r="G51" i="1"/>
  <c r="G49" i="1"/>
  <c r="G48" i="1"/>
  <c r="G47" i="1"/>
  <c r="G46" i="1"/>
  <c r="G43" i="1"/>
  <c r="G44" i="1"/>
  <c r="G14" i="1" l="1"/>
  <c r="G15" i="1"/>
  <c r="G16" i="1"/>
  <c r="G17" i="1"/>
  <c r="G18" i="1"/>
  <c r="G20" i="1"/>
  <c r="G21" i="1"/>
  <c r="G24" i="1"/>
  <c r="G23" i="1"/>
  <c r="G25" i="1"/>
  <c r="G26" i="1"/>
  <c r="G27" i="1"/>
  <c r="G28" i="1"/>
  <c r="G30" i="1"/>
  <c r="G29" i="1"/>
  <c r="G31" i="1"/>
  <c r="G34" i="1"/>
  <c r="G35" i="1"/>
  <c r="G36" i="1"/>
  <c r="G37" i="1"/>
  <c r="G38" i="1"/>
  <c r="G40" i="1"/>
  <c r="G39" i="1"/>
  <c r="G41" i="1"/>
  <c r="G42" i="1"/>
  <c r="G3" i="1"/>
</calcChain>
</file>

<file path=xl/sharedStrings.xml><?xml version="1.0" encoding="utf-8"?>
<sst xmlns="http://schemas.openxmlformats.org/spreadsheetml/2006/main" count="125" uniqueCount="54">
  <si>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</si>
  <si>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</si>
  <si>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</si>
  <si>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</si>
  <si>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</si>
  <si>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</si>
  <si>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</si>
  <si>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</si>
  <si>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</si>
  <si>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</si>
  <si>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</si>
  <si>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</si>
  <si>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</si>
  <si>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</si>
  <si>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</si>
  <si>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</si>
  <si>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</si>
  <si>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</si>
  <si>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</si>
  <si>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</si>
  <si>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</si>
  <si>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</si>
  <si>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</si>
  <si>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</si>
  <si>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</si>
  <si>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</si>
  <si>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</si>
  <si>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</si>
  <si>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</si>
  <si>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</si>
  <si>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</si>
  <si>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</si>
  <si>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</si>
  <si>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</si>
  <si>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</si>
  <si>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</si>
  <si>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</si>
  <si>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</si>
  <si>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</si>
  <si>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</si>
  <si>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</si>
  <si>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</si>
  <si>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</si>
  <si>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</si>
  <si>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</si>
  <si>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</si>
  <si>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</si>
  <si>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</si>
  <si>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</si>
  <si>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</si>
  <si>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</si>
  <si>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</si>
  <si>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売上金額合計</t>
    <rPh sb="0" eb="2">
      <t>ウリアゲ</t>
    </rPh>
    <rPh sb="2" eb="4">
      <t>キンガク</t>
    </rPh>
    <rPh sb="4" eb="6">
      <t>ゴウケイ</t>
    </rPh>
    <phoneticPr fontId="2"/>
  </si>
  <si>
    <t>月</t>
    <rPh sb="0" eb="1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</si>
</sst>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workbookViewId="0">
      <selection activeCell="H1" sqref="H1:H1048576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8" width="4.875" style="1" customWidth="1"/>
    <col min="9" max="9" width="9" style="1"/>
    <col min="10" max="10" width="8.75" style="1" customWidth="1"/>
    <col min="11" max="11" width="13" style="1" bestFit="1" customWidth="1"/>
    <col min="12" max="16384" width="9" style="1"/>
  </cols>
  <sheetData>
    <row r="1" spans="1:11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53</v>
      </c>
      <c r="J1" s="5" t="s">
        <v>53</v>
      </c>
      <c r="K1" s="5" t="s">
        <v>52</v>
      </c>
    </row>
    <row r="2" spans="1:11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>E2*F2</f>
        <v>44000</v>
      </c>
      <c r="H2" s="3">
        <f>MONTH(A2)</f>
        <v>1</v>
      </c>
      <c r="J2" s="5">
        <v>1</v>
      </c>
      <c r="K2" s="7">
        <f>SUMIF($H$2:$H$84,J2,$G$2:$G$84)</f>
        <v>811000</v>
      </c>
    </row>
    <row r="3" spans="1:11" x14ac:dyDescent="0.15">
      <c r="A3" s="2">
        <v>42741</v>
      </c>
      <c r="B3" s="3" t="s">
        <v>7</v>
      </c>
      <c r="C3" s="3" t="str">
        <f>VLOOKUP(B3,[0]!code,2,FALSE)</f>
        <v>花束</v>
      </c>
      <c r="D3" s="3" t="str">
        <f>VLOOKUP(B3,[0]!code,3,FALSE)</f>
        <v>お任せ花束</v>
      </c>
      <c r="E3" s="4">
        <f>VLOOKUP(B3,[0]!code,4,FALSE)</f>
        <v>3500</v>
      </c>
      <c r="F3" s="3">
        <v>5</v>
      </c>
      <c r="G3" s="4">
        <f>E3*F3</f>
        <v>17500</v>
      </c>
      <c r="H3" s="3">
        <f t="shared" ref="H3:H66" si="0">MONTH(A3)</f>
        <v>1</v>
      </c>
      <c r="J3" s="5">
        <v>2</v>
      </c>
      <c r="K3" s="7">
        <f t="shared" ref="K3:K4" si="1">SUMIF($H$2:$H$84,J3,$G$2:$G$84)</f>
        <v>1677500</v>
      </c>
    </row>
    <row r="4" spans="1:11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>E4*F4</f>
        <v>48000</v>
      </c>
      <c r="H4" s="3">
        <f t="shared" si="0"/>
        <v>1</v>
      </c>
      <c r="J4" s="5">
        <v>3</v>
      </c>
      <c r="K4" s="7">
        <f t="shared" si="1"/>
        <v>2293800</v>
      </c>
    </row>
    <row r="5" spans="1:11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>E5*F5</f>
        <v>14000</v>
      </c>
      <c r="H5" s="3">
        <f t="shared" si="0"/>
        <v>1</v>
      </c>
    </row>
    <row r="6" spans="1:11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>E6*F6</f>
        <v>37800</v>
      </c>
      <c r="H6" s="3">
        <f t="shared" si="0"/>
        <v>1</v>
      </c>
    </row>
    <row r="7" spans="1:11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>E7*F7</f>
        <v>65600</v>
      </c>
      <c r="H7" s="3">
        <f t="shared" si="0"/>
        <v>1</v>
      </c>
    </row>
    <row r="8" spans="1:11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>E8*F8</f>
        <v>21000</v>
      </c>
      <c r="H8" s="3">
        <f t="shared" si="0"/>
        <v>1</v>
      </c>
    </row>
    <row r="9" spans="1:11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>E9*F9</f>
        <v>48600</v>
      </c>
      <c r="H9" s="3">
        <f t="shared" si="0"/>
        <v>1</v>
      </c>
    </row>
    <row r="10" spans="1:11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>E10*F10</f>
        <v>90200</v>
      </c>
      <c r="H10" s="3">
        <f t="shared" si="0"/>
        <v>1</v>
      </c>
    </row>
    <row r="11" spans="1:11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>E11*F11</f>
        <v>25200</v>
      </c>
      <c r="H11" s="3">
        <f t="shared" si="0"/>
        <v>1</v>
      </c>
    </row>
    <row r="12" spans="1:11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>E12*F12</f>
        <v>54000</v>
      </c>
      <c r="H12" s="3">
        <f t="shared" si="0"/>
        <v>1</v>
      </c>
    </row>
    <row r="13" spans="1:11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>
        <f t="shared" si="0"/>
        <v>1</v>
      </c>
    </row>
    <row r="14" spans="1:11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>E14*F14</f>
        <v>56000</v>
      </c>
      <c r="H14" s="3">
        <f t="shared" si="0"/>
        <v>1</v>
      </c>
    </row>
    <row r="15" spans="1:11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>E15*F15</f>
        <v>17500</v>
      </c>
      <c r="H15" s="3">
        <f t="shared" si="0"/>
        <v>1</v>
      </c>
    </row>
    <row r="16" spans="1:11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>E16*F16</f>
        <v>32400</v>
      </c>
      <c r="H16" s="3">
        <f t="shared" si="0"/>
        <v>1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>E17*F17</f>
        <v>57400</v>
      </c>
      <c r="H17" s="3">
        <f t="shared" si="0"/>
        <v>1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>E18*F18</f>
        <v>16800</v>
      </c>
      <c r="H18" s="3">
        <f t="shared" si="0"/>
        <v>1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>E19*F19</f>
        <v>12000</v>
      </c>
      <c r="H19" s="3">
        <f t="shared" si="0"/>
        <v>1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>E20*F20</f>
        <v>55000</v>
      </c>
      <c r="H20" s="3">
        <f t="shared" si="0"/>
        <v>1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>E21*F21</f>
        <v>82000</v>
      </c>
      <c r="H21" s="3">
        <f t="shared" si="0"/>
        <v>1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>E22*F22</f>
        <v>21600</v>
      </c>
      <c r="H22" s="3">
        <f t="shared" si="0"/>
        <v>2</v>
      </c>
    </row>
    <row r="23" spans="1:8" x14ac:dyDescent="0.15">
      <c r="A23" s="2">
        <v>42769</v>
      </c>
      <c r="B23" s="3" t="s">
        <v>28</v>
      </c>
      <c r="C23" s="3" t="str">
        <f>VLOOKUP(B23,[0]!code,2,FALSE)</f>
        <v>アレンジメント</v>
      </c>
      <c r="D23" s="3" t="str">
        <f>VLOOKUP(B23,[0]!code,3,FALSE)</f>
        <v>バラのアレンジメント</v>
      </c>
      <c r="E23" s="4">
        <f>VLOOKUP(B23,[0]!code,4,FALSE)</f>
        <v>5500</v>
      </c>
      <c r="F23" s="3">
        <v>11</v>
      </c>
      <c r="G23" s="4">
        <f>E23*F23</f>
        <v>60500</v>
      </c>
      <c r="H23" s="3">
        <f t="shared" si="0"/>
        <v>2</v>
      </c>
    </row>
    <row r="24" spans="1:8" x14ac:dyDescent="0.15">
      <c r="A24" s="2">
        <v>42769</v>
      </c>
      <c r="B24" s="3" t="s">
        <v>27</v>
      </c>
      <c r="C24" s="3" t="str">
        <f>VLOOKUP(B24,[0]!code,2,FALSE)</f>
        <v>花束</v>
      </c>
      <c r="D24" s="3" t="str">
        <f>VLOOKUP(B24,[0]!code,3,FALSE)</f>
        <v>お任せ花束</v>
      </c>
      <c r="E24" s="4">
        <f>VLOOKUP(B24,[0]!code,4,FALSE)</f>
        <v>3500</v>
      </c>
      <c r="F24" s="3">
        <v>8</v>
      </c>
      <c r="G24" s="4">
        <f>E24*F24</f>
        <v>28000</v>
      </c>
      <c r="H24" s="3">
        <f t="shared" si="0"/>
        <v>2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>E25*F25</f>
        <v>147600</v>
      </c>
      <c r="H25" s="3">
        <f t="shared" si="0"/>
        <v>2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>E26*F26</f>
        <v>29400</v>
      </c>
      <c r="H26" s="3">
        <f t="shared" si="0"/>
        <v>2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>E27*F27</f>
        <v>60500</v>
      </c>
      <c r="H27" s="3">
        <f t="shared" si="0"/>
        <v>2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>E28*F28</f>
        <v>48000</v>
      </c>
      <c r="H28" s="3">
        <f t="shared" si="0"/>
        <v>2</v>
      </c>
    </row>
    <row r="29" spans="1:8" x14ac:dyDescent="0.15">
      <c r="A29" s="2">
        <v>42776</v>
      </c>
      <c r="B29" s="3" t="s">
        <v>26</v>
      </c>
      <c r="C29" s="3" t="str">
        <f>VLOOKUP(B29,[0]!code,2,FALSE)</f>
        <v>アレンジメント</v>
      </c>
      <c r="D29" s="3" t="str">
        <f>VLOOKUP(B29,[0]!code,3,FALSE)</f>
        <v>バラのアレンジメント</v>
      </c>
      <c r="E29" s="4">
        <f>VLOOKUP(B29,[0]!code,4,FALSE)</f>
        <v>5500</v>
      </c>
      <c r="F29" s="3">
        <v>13</v>
      </c>
      <c r="G29" s="4">
        <f>E29*F29</f>
        <v>71500</v>
      </c>
      <c r="H29" s="3">
        <f t="shared" si="0"/>
        <v>2</v>
      </c>
    </row>
    <row r="30" spans="1:8" x14ac:dyDescent="0.15">
      <c r="A30" s="2">
        <v>42776</v>
      </c>
      <c r="B30" s="3" t="s">
        <v>27</v>
      </c>
      <c r="C30" s="3" t="str">
        <f>VLOOKUP(B30,[0]!code,2,FALSE)</f>
        <v>花束</v>
      </c>
      <c r="D30" s="3" t="str">
        <f>VLOOKUP(B30,[0]!code,3,FALSE)</f>
        <v>お任せ花束</v>
      </c>
      <c r="E30" s="4">
        <f>VLOOKUP(B30,[0]!code,4,FALSE)</f>
        <v>3500</v>
      </c>
      <c r="F30" s="3">
        <v>8</v>
      </c>
      <c r="G30" s="4">
        <f>E30*F30</f>
        <v>28000</v>
      </c>
      <c r="H30" s="3">
        <f t="shared" si="0"/>
        <v>2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>E31*F31</f>
        <v>123000</v>
      </c>
      <c r="H31" s="3">
        <f t="shared" si="0"/>
        <v>2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>E32*F32</f>
        <v>198000</v>
      </c>
      <c r="H32" s="3">
        <f t="shared" si="0"/>
        <v>2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>E33*F33</f>
        <v>156600</v>
      </c>
      <c r="H33" s="3">
        <f t="shared" si="0"/>
        <v>2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>E34*F34</f>
        <v>50400</v>
      </c>
      <c r="H34" s="3">
        <f t="shared" si="0"/>
        <v>2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>E35*F35</f>
        <v>71500</v>
      </c>
      <c r="H35" s="3">
        <f t="shared" si="0"/>
        <v>2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>E36*F36</f>
        <v>113400</v>
      </c>
      <c r="H36" s="3">
        <f t="shared" si="0"/>
        <v>2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>E37*F37</f>
        <v>35000</v>
      </c>
      <c r="H37" s="3">
        <f t="shared" si="0"/>
        <v>2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>E38*F38</f>
        <v>82500</v>
      </c>
      <c r="H38" s="3">
        <f t="shared" si="0"/>
        <v>2</v>
      </c>
    </row>
    <row r="39" spans="1:8" x14ac:dyDescent="0.15">
      <c r="A39" s="2">
        <v>42786</v>
      </c>
      <c r="B39" s="3" t="s">
        <v>10</v>
      </c>
      <c r="C39" s="3" t="str">
        <f>VLOOKUP(B39,[0]!code,2,FALSE)</f>
        <v>アレンジメント</v>
      </c>
      <c r="D39" s="3" t="str">
        <f>VLOOKUP(B39,[0]!code,3,FALSE)</f>
        <v>季節のアレンジメント</v>
      </c>
      <c r="E39" s="4">
        <f>VLOOKUP(B39,[0]!code,4,FALSE)</f>
        <v>4200</v>
      </c>
      <c r="F39" s="3">
        <v>13</v>
      </c>
      <c r="G39" s="4">
        <f>E39*F39</f>
        <v>54600</v>
      </c>
      <c r="H39" s="3">
        <f t="shared" si="0"/>
        <v>2</v>
      </c>
    </row>
    <row r="40" spans="1:8" x14ac:dyDescent="0.15">
      <c r="A40" s="2">
        <v>42786</v>
      </c>
      <c r="B40" s="3" t="s">
        <v>31</v>
      </c>
      <c r="C40" s="3" t="str">
        <f>VLOOKUP(B40,[0]!code,2,FALSE)</f>
        <v>花束</v>
      </c>
      <c r="D40" s="3" t="str">
        <f>VLOOKUP(B40,[0]!code,3,FALSE)</f>
        <v>カサブランカの花束</v>
      </c>
      <c r="E40" s="4">
        <f>VLOOKUP(B40,[0]!code,4,FALSE)</f>
        <v>8200</v>
      </c>
      <c r="F40" s="3">
        <v>13</v>
      </c>
      <c r="G40" s="4">
        <f>E40*F40</f>
        <v>106600</v>
      </c>
      <c r="H40" s="3">
        <f t="shared" si="0"/>
        <v>2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>E41*F41</f>
        <v>99000</v>
      </c>
      <c r="H41" s="3">
        <f t="shared" si="0"/>
        <v>2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>E42*F42</f>
        <v>91800</v>
      </c>
      <c r="H42" s="3">
        <f t="shared" si="0"/>
        <v>2</v>
      </c>
    </row>
    <row r="43" spans="1:8" x14ac:dyDescent="0.15">
      <c r="A43" s="2">
        <v>42795</v>
      </c>
      <c r="B43" s="3" t="s">
        <v>17</v>
      </c>
      <c r="C43" s="3" t="str">
        <f>VLOOKUP(B43,[0]!code,2,FALSE)</f>
        <v>アレンジメント</v>
      </c>
      <c r="D43" s="3" t="str">
        <f>VLOOKUP(B43,[0]!code,3,FALSE)</f>
        <v>バラのアレンジメント</v>
      </c>
      <c r="E43" s="4">
        <f>VLOOKUP(B43,[0]!code,4,FALSE)</f>
        <v>5500</v>
      </c>
      <c r="F43" s="3">
        <v>5</v>
      </c>
      <c r="G43" s="4">
        <f>E43*F43</f>
        <v>27500</v>
      </c>
      <c r="H43" s="3">
        <f t="shared" si="0"/>
        <v>3</v>
      </c>
    </row>
    <row r="44" spans="1:8" x14ac:dyDescent="0.15">
      <c r="A44" s="2">
        <v>42795</v>
      </c>
      <c r="B44" s="3" t="s">
        <v>7</v>
      </c>
      <c r="C44" s="3" t="str">
        <f>VLOOKUP(B44,[0]!code,2,FALSE)</f>
        <v>花束</v>
      </c>
      <c r="D44" s="3" t="str">
        <f>VLOOKUP(B44,[0]!code,3,FALSE)</f>
        <v>お任せ花束</v>
      </c>
      <c r="E44" s="4">
        <f>VLOOKUP(B44,[0]!code,4,FALSE)</f>
        <v>3500</v>
      </c>
      <c r="F44" s="3">
        <v>2</v>
      </c>
      <c r="G44" s="4">
        <f>E44*F44</f>
        <v>7000</v>
      </c>
      <c r="H44" s="3">
        <f t="shared" si="0"/>
        <v>3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>E45*F45</f>
        <v>121800</v>
      </c>
      <c r="H45" s="3">
        <f t="shared" si="0"/>
        <v>3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>E46*F46</f>
        <v>4000</v>
      </c>
      <c r="H46" s="3">
        <f t="shared" si="0"/>
        <v>3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>E47*F47</f>
        <v>28000</v>
      </c>
      <c r="H47" s="3">
        <f t="shared" si="0"/>
        <v>3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>E48*F48</f>
        <v>81000</v>
      </c>
      <c r="H48" s="3">
        <f t="shared" si="0"/>
        <v>3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>E49*F49</f>
        <v>41000</v>
      </c>
      <c r="H49" s="3">
        <f t="shared" si="0"/>
        <v>3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>E50*F50</f>
        <v>10800</v>
      </c>
      <c r="H50" s="3">
        <f t="shared" si="0"/>
        <v>3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>E51*F51</f>
        <v>105000</v>
      </c>
      <c r="H51" s="3">
        <f t="shared" si="0"/>
        <v>3</v>
      </c>
    </row>
    <row r="52" spans="1:8" x14ac:dyDescent="0.15">
      <c r="A52" s="2">
        <v>42808</v>
      </c>
      <c r="B52" s="3" t="s">
        <v>49</v>
      </c>
      <c r="C52" s="3" t="str">
        <f>VLOOKUP(B52,[0]!code,2,FALSE)</f>
        <v>その他</v>
      </c>
      <c r="D52" s="3" t="str">
        <f>VLOOKUP(B52,[0]!code,3,FALSE)</f>
        <v>季節のフラワーリース</v>
      </c>
      <c r="E52" s="4">
        <f>VLOOKUP(B52,[0]!code,4,FALSE)</f>
        <v>6000</v>
      </c>
      <c r="F52" s="3">
        <v>15</v>
      </c>
      <c r="G52" s="4">
        <f>E52*F52</f>
        <v>90000</v>
      </c>
      <c r="H52" s="3">
        <f t="shared" si="0"/>
        <v>3</v>
      </c>
    </row>
    <row r="53" spans="1:8" x14ac:dyDescent="0.15">
      <c r="A53" s="2">
        <v>42808</v>
      </c>
      <c r="B53" s="3" t="s">
        <v>48</v>
      </c>
      <c r="C53" s="3" t="str">
        <f>VLOOKUP(B53,[0]!code,2,FALSE)</f>
        <v>花束</v>
      </c>
      <c r="D53" s="3" t="str">
        <f>VLOOKUP(B53,[0]!code,3,FALSE)</f>
        <v>バラの花束</v>
      </c>
      <c r="E53" s="4">
        <f>VLOOKUP(B53,[0]!code,4,FALSE)</f>
        <v>5400</v>
      </c>
      <c r="F53" s="3">
        <v>58</v>
      </c>
      <c r="G53" s="4">
        <f>E53*F53</f>
        <v>313200</v>
      </c>
      <c r="H53" s="3">
        <f t="shared" si="0"/>
        <v>3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>E54*F54</f>
        <v>180400</v>
      </c>
      <c r="H54" s="3">
        <f t="shared" si="0"/>
        <v>3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>E55*F55</f>
        <v>54000</v>
      </c>
      <c r="H55" s="3">
        <f t="shared" si="0"/>
        <v>3</v>
      </c>
    </row>
    <row r="56" spans="1:8" x14ac:dyDescent="0.15">
      <c r="A56" s="2">
        <v>42810</v>
      </c>
      <c r="B56" s="3" t="s">
        <v>10</v>
      </c>
      <c r="C56" s="3" t="str">
        <f>VLOOKUP(B56,[0]!code,2,FALSE)</f>
        <v>アレンジメント</v>
      </c>
      <c r="D56" s="3" t="str">
        <f>VLOOKUP(B56,[0]!code,3,FALSE)</f>
        <v>季節のアレンジメント</v>
      </c>
      <c r="E56" s="4">
        <f>VLOOKUP(B56,[0]!code,4,FALSE)</f>
        <v>4200</v>
      </c>
      <c r="F56" s="3">
        <v>12</v>
      </c>
      <c r="G56" s="4">
        <f>E56*F56</f>
        <v>50400</v>
      </c>
      <c r="H56" s="3">
        <f t="shared" si="0"/>
        <v>3</v>
      </c>
    </row>
    <row r="57" spans="1:8" x14ac:dyDescent="0.15">
      <c r="A57" s="2">
        <v>42810</v>
      </c>
      <c r="B57" s="3" t="s">
        <v>22</v>
      </c>
      <c r="C57" s="3" t="str">
        <f>VLOOKUP(B57,[0]!code,2,FALSE)</f>
        <v>花束</v>
      </c>
      <c r="D57" s="3" t="str">
        <f>VLOOKUP(B57,[0]!code,3,FALSE)</f>
        <v>カサブランカの花束</v>
      </c>
      <c r="E57" s="4">
        <f>VLOOKUP(B57,[0]!code,4,FALSE)</f>
        <v>8200</v>
      </c>
      <c r="F57" s="3">
        <v>3</v>
      </c>
      <c r="G57" s="4">
        <f>E57*F57</f>
        <v>24600</v>
      </c>
      <c r="H57" s="3">
        <f t="shared" si="0"/>
        <v>3</v>
      </c>
    </row>
    <row r="58" spans="1:8" x14ac:dyDescent="0.15">
      <c r="A58" s="2">
        <v>42814</v>
      </c>
      <c r="B58" s="3" t="s">
        <v>18</v>
      </c>
      <c r="C58" s="3" t="str">
        <f>VLOOKUP(B58,[0]!code,2,FALSE)</f>
        <v>アレンジメント</v>
      </c>
      <c r="D58" s="3" t="str">
        <f>VLOOKUP(B58,[0]!code,3,FALSE)</f>
        <v>お悔み用アレンジメント</v>
      </c>
      <c r="E58" s="4">
        <f>VLOOKUP(B58,[0]!code,4,FALSE)</f>
        <v>4000</v>
      </c>
      <c r="F58" s="3">
        <v>3</v>
      </c>
      <c r="G58" s="4">
        <f>E58*F58</f>
        <v>12000</v>
      </c>
      <c r="H58" s="3">
        <f t="shared" si="0"/>
        <v>3</v>
      </c>
    </row>
    <row r="59" spans="1:8" x14ac:dyDescent="0.15">
      <c r="A59" s="2">
        <v>42814</v>
      </c>
      <c r="B59" s="3" t="s">
        <v>19</v>
      </c>
      <c r="C59" s="3" t="str">
        <f>VLOOKUP(B59,[0]!code,2,FALSE)</f>
        <v>花束</v>
      </c>
      <c r="D59" s="3" t="str">
        <f>VLOOKUP(B59,[0]!code,3,FALSE)</f>
        <v>バラの花束</v>
      </c>
      <c r="E59" s="4">
        <f>VLOOKUP(B59,[0]!code,4,FALSE)</f>
        <v>5400</v>
      </c>
      <c r="F59" s="3">
        <v>10</v>
      </c>
      <c r="G59" s="4">
        <f>E59*F59</f>
        <v>54000</v>
      </c>
      <c r="H59" s="3">
        <f t="shared" si="0"/>
        <v>3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>E60*F60</f>
        <v>24500</v>
      </c>
      <c r="H60" s="3">
        <f t="shared" si="0"/>
        <v>3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>E61*F61</f>
        <v>54000</v>
      </c>
      <c r="H61" s="3">
        <f t="shared" si="0"/>
        <v>3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>E62*F62</f>
        <v>57400</v>
      </c>
      <c r="H62" s="3">
        <f t="shared" si="0"/>
        <v>3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>E63*F63</f>
        <v>58800</v>
      </c>
      <c r="H63" s="3">
        <f t="shared" si="0"/>
        <v>3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>E64*F64</f>
        <v>71500</v>
      </c>
      <c r="H64" s="3">
        <f t="shared" si="0"/>
        <v>3</v>
      </c>
    </row>
    <row r="65" spans="1:8" x14ac:dyDescent="0.15">
      <c r="A65" s="2">
        <v>42817</v>
      </c>
      <c r="B65" s="3" t="s">
        <v>28</v>
      </c>
      <c r="C65" s="3" t="str">
        <f>VLOOKUP(B65,[0]!code,2,FALSE)</f>
        <v>アレンジメント</v>
      </c>
      <c r="D65" s="3" t="str">
        <f>VLOOKUP(B65,[0]!code,3,FALSE)</f>
        <v>バラのアレンジメント</v>
      </c>
      <c r="E65" s="4">
        <f>VLOOKUP(B65,[0]!code,4,FALSE)</f>
        <v>5500</v>
      </c>
      <c r="F65" s="3">
        <v>12</v>
      </c>
      <c r="G65" s="4">
        <f>E65*F65</f>
        <v>66000</v>
      </c>
      <c r="H65" s="3">
        <f t="shared" si="0"/>
        <v>3</v>
      </c>
    </row>
    <row r="66" spans="1:8" x14ac:dyDescent="0.15">
      <c r="A66" s="2">
        <v>42817</v>
      </c>
      <c r="B66" s="3" t="s">
        <v>20</v>
      </c>
      <c r="C66" s="3" t="str">
        <f>VLOOKUP(B66,[0]!code,2,FALSE)</f>
        <v>花束</v>
      </c>
      <c r="D66" s="3" t="str">
        <f>VLOOKUP(B66,[0]!code,3,FALSE)</f>
        <v>カサブランカの花束</v>
      </c>
      <c r="E66" s="4">
        <f>VLOOKUP(B66,[0]!code,4,FALSE)</f>
        <v>8200</v>
      </c>
      <c r="F66" s="3">
        <v>2</v>
      </c>
      <c r="G66" s="4">
        <f>E66*F66</f>
        <v>16400</v>
      </c>
      <c r="H66" s="3">
        <f t="shared" si="0"/>
        <v>3</v>
      </c>
    </row>
    <row r="67" spans="1:8" x14ac:dyDescent="0.15">
      <c r="A67" s="2">
        <v>42817</v>
      </c>
      <c r="B67" s="3" t="s">
        <v>27</v>
      </c>
      <c r="C67" s="3" t="str">
        <f>VLOOKUP(B67,[0]!code,2,FALSE)</f>
        <v>花束</v>
      </c>
      <c r="D67" s="3" t="str">
        <f>VLOOKUP(B67,[0]!code,3,FALSE)</f>
        <v>お任せ花束</v>
      </c>
      <c r="E67" s="4">
        <f>VLOOKUP(B67,[0]!code,4,FALSE)</f>
        <v>3500</v>
      </c>
      <c r="F67" s="3">
        <v>15</v>
      </c>
      <c r="G67" s="4">
        <f>E67*F67</f>
        <v>52500</v>
      </c>
      <c r="H67" s="3">
        <f t="shared" ref="H67:H84" si="2">MONTH(A67)</f>
        <v>3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>E68*F68</f>
        <v>24600</v>
      </c>
      <c r="H68" s="3">
        <f t="shared" si="2"/>
        <v>3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>E69*F69</f>
        <v>58800</v>
      </c>
      <c r="H69" s="3">
        <f t="shared" si="2"/>
        <v>3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>E70*F70</f>
        <v>44000</v>
      </c>
      <c r="H70" s="3">
        <f t="shared" si="2"/>
        <v>3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>E71*F71</f>
        <v>4000</v>
      </c>
      <c r="H71" s="3">
        <f t="shared" si="2"/>
        <v>3</v>
      </c>
    </row>
    <row r="72" spans="1:8" x14ac:dyDescent="0.15">
      <c r="A72" s="2">
        <v>42818</v>
      </c>
      <c r="B72" s="3" t="s">
        <v>26</v>
      </c>
      <c r="C72" s="3" t="str">
        <f>VLOOKUP(B72,[0]!code,2,FALSE)</f>
        <v>アレンジメント</v>
      </c>
      <c r="D72" s="3" t="str">
        <f>VLOOKUP(B72,[0]!code,3,FALSE)</f>
        <v>バラのアレンジメント</v>
      </c>
      <c r="E72" s="4">
        <f>VLOOKUP(B72,[0]!code,4,FALSE)</f>
        <v>5500</v>
      </c>
      <c r="F72" s="3">
        <v>13</v>
      </c>
      <c r="G72" s="4">
        <f>E72*F72</f>
        <v>71500</v>
      </c>
      <c r="H72" s="3">
        <f t="shared" si="2"/>
        <v>3</v>
      </c>
    </row>
    <row r="73" spans="1:8" x14ac:dyDescent="0.15">
      <c r="A73" s="2">
        <v>42818</v>
      </c>
      <c r="B73" s="3" t="s">
        <v>51</v>
      </c>
      <c r="C73" s="3" t="str">
        <f>VLOOKUP(B73,[0]!code,2,FALSE)</f>
        <v>その他</v>
      </c>
      <c r="D73" s="3" t="str">
        <f>VLOOKUP(B73,[0]!code,3,FALSE)</f>
        <v>ラン鉢</v>
      </c>
      <c r="E73" s="4">
        <f>VLOOKUP(B73,[0]!code,4,FALSE)</f>
        <v>8000</v>
      </c>
      <c r="F73" s="3">
        <v>2</v>
      </c>
      <c r="G73" s="4">
        <f>E73*F73</f>
        <v>16000</v>
      </c>
      <c r="H73" s="3">
        <f t="shared" si="2"/>
        <v>3</v>
      </c>
    </row>
    <row r="74" spans="1:8" x14ac:dyDescent="0.15">
      <c r="A74" s="2">
        <v>42818</v>
      </c>
      <c r="B74" s="3" t="s">
        <v>27</v>
      </c>
      <c r="C74" s="3" t="str">
        <f>VLOOKUP(B74,[0]!code,2,FALSE)</f>
        <v>花束</v>
      </c>
      <c r="D74" s="3" t="str">
        <f>VLOOKUP(B74,[0]!code,3,FALSE)</f>
        <v>お任せ花束</v>
      </c>
      <c r="E74" s="4">
        <f>VLOOKUP(B74,[0]!code,4,FALSE)</f>
        <v>3500</v>
      </c>
      <c r="F74" s="3">
        <v>12</v>
      </c>
      <c r="G74" s="4">
        <f>E74*F74</f>
        <v>42000</v>
      </c>
      <c r="H74" s="3">
        <f t="shared" si="2"/>
        <v>3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>E75*F75</f>
        <v>32800</v>
      </c>
      <c r="H75" s="3">
        <f t="shared" si="2"/>
        <v>3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>E76*F76</f>
        <v>58800</v>
      </c>
      <c r="H76" s="3">
        <f t="shared" si="2"/>
        <v>3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>E77*F77</f>
        <v>38500</v>
      </c>
      <c r="H77" s="3">
        <f t="shared" si="2"/>
        <v>3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>E78*F78</f>
        <v>32400</v>
      </c>
      <c r="H78" s="3">
        <f t="shared" si="2"/>
        <v>3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>E79*F79</f>
        <v>42000</v>
      </c>
      <c r="H79" s="3">
        <f t="shared" si="2"/>
        <v>3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>E80*F80</f>
        <v>49500</v>
      </c>
      <c r="H80" s="3">
        <f t="shared" si="2"/>
        <v>3</v>
      </c>
    </row>
    <row r="81" spans="1:8" x14ac:dyDescent="0.15">
      <c r="A81" s="2">
        <v>42820</v>
      </c>
      <c r="B81" s="3" t="s">
        <v>10</v>
      </c>
      <c r="C81" s="3" t="str">
        <f>VLOOKUP(B81,[0]!code,2,FALSE)</f>
        <v>アレンジメント</v>
      </c>
      <c r="D81" s="3" t="str">
        <f>VLOOKUP(B81,[0]!code,3,FALSE)</f>
        <v>季節のアレンジメント</v>
      </c>
      <c r="E81" s="4">
        <f>VLOOKUP(B81,[0]!code,4,FALSE)</f>
        <v>4200</v>
      </c>
      <c r="F81" s="3">
        <v>10</v>
      </c>
      <c r="G81" s="4">
        <f>E81*F81</f>
        <v>42000</v>
      </c>
      <c r="H81" s="3">
        <f t="shared" si="2"/>
        <v>3</v>
      </c>
    </row>
    <row r="82" spans="1:8" x14ac:dyDescent="0.15">
      <c r="A82" s="2">
        <v>42820</v>
      </c>
      <c r="B82" s="3" t="s">
        <v>28</v>
      </c>
      <c r="C82" s="3" t="str">
        <f>VLOOKUP(B82,[0]!code,2,FALSE)</f>
        <v>アレンジメント</v>
      </c>
      <c r="D82" s="3" t="str">
        <f>VLOOKUP(B82,[0]!code,3,FALSE)</f>
        <v>バラのアレンジメント</v>
      </c>
      <c r="E82" s="4">
        <f>VLOOKUP(B82,[0]!code,4,FALSE)</f>
        <v>5500</v>
      </c>
      <c r="F82" s="3">
        <v>7</v>
      </c>
      <c r="G82" s="4">
        <f>E82*F82</f>
        <v>38500</v>
      </c>
      <c r="H82" s="3">
        <f t="shared" si="2"/>
        <v>3</v>
      </c>
    </row>
    <row r="83" spans="1:8" x14ac:dyDescent="0.15">
      <c r="A83" s="2">
        <v>42820</v>
      </c>
      <c r="B83" s="3" t="s">
        <v>31</v>
      </c>
      <c r="C83" s="3" t="str">
        <f>VLOOKUP(B83,[0]!code,2,FALSE)</f>
        <v>花束</v>
      </c>
      <c r="D83" s="3" t="str">
        <f>VLOOKUP(B83,[0]!code,3,FALSE)</f>
        <v>カサブランカの花束</v>
      </c>
      <c r="E83" s="4">
        <f>VLOOKUP(B83,[0]!code,4,FALSE)</f>
        <v>8200</v>
      </c>
      <c r="F83" s="3">
        <v>8</v>
      </c>
      <c r="G83" s="4">
        <f>E83*F83</f>
        <v>65600</v>
      </c>
      <c r="H83" s="3">
        <f t="shared" si="2"/>
        <v>3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>E84*F84</f>
        <v>27000</v>
      </c>
      <c r="H84" s="3">
        <f t="shared" si="2"/>
        <v>3</v>
      </c>
    </row>
  </sheetData>
  <sortState ref="A2:H84">
    <sortCondition ref="A3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2017-02-11T12:36:02Z</dcterms:modified>
</cp:coreProperties>
</file>