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8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F89" i="1" l="1"/>
  <c r="F46" i="1"/>
  <c r="F38" i="1"/>
  <c r="F90" i="1"/>
  <c r="F47" i="1"/>
  <c r="F39" i="1"/>
  <c r="F91" i="1" s="1"/>
  <c r="F92" i="1" l="1"/>
  <c r="C45" i="1"/>
  <c r="D45" i="1"/>
  <c r="E45" i="1"/>
  <c r="G45" i="1" s="1"/>
  <c r="C73" i="1"/>
  <c r="D73" i="1"/>
  <c r="E73" i="1"/>
  <c r="G73" i="1" s="1"/>
  <c r="C43" i="1"/>
  <c r="D43" i="1"/>
  <c r="E43" i="1"/>
  <c r="G43" i="1" s="1"/>
  <c r="C21" i="1"/>
  <c r="D21" i="1"/>
  <c r="E21" i="1"/>
  <c r="G21" i="1" s="1"/>
  <c r="C44" i="1"/>
  <c r="D44" i="1"/>
  <c r="E44" i="1"/>
  <c r="G44" i="1" s="1"/>
  <c r="C72" i="1"/>
  <c r="D72" i="1"/>
  <c r="E72" i="1"/>
  <c r="G72" i="1" s="1"/>
  <c r="C63" i="1"/>
  <c r="D63" i="1"/>
  <c r="E63" i="1"/>
  <c r="G63" i="1" s="1"/>
  <c r="C14" i="1"/>
  <c r="D14" i="1"/>
  <c r="E14" i="1"/>
  <c r="G14" i="1" s="1"/>
  <c r="C42" i="1"/>
  <c r="D42" i="1"/>
  <c r="E42" i="1"/>
  <c r="G42" i="1" s="1"/>
  <c r="C41" i="1"/>
  <c r="D41" i="1"/>
  <c r="E41" i="1"/>
  <c r="G41" i="1" s="1"/>
  <c r="E2" i="1"/>
  <c r="G2" i="1" s="1"/>
  <c r="E3" i="1"/>
  <c r="G3" i="1" s="1"/>
  <c r="E49" i="1"/>
  <c r="G49" i="1" s="1"/>
  <c r="E50" i="1"/>
  <c r="G50" i="1" s="1"/>
  <c r="E51" i="1"/>
  <c r="G51" i="1" s="1"/>
  <c r="E4" i="1"/>
  <c r="G4" i="1" s="1"/>
  <c r="E52" i="1"/>
  <c r="G52" i="1" s="1"/>
  <c r="E53" i="1"/>
  <c r="G53" i="1" s="1"/>
  <c r="E5" i="1"/>
  <c r="G5" i="1" s="1"/>
  <c r="E54" i="1"/>
  <c r="G54" i="1" s="1"/>
  <c r="E40" i="1"/>
  <c r="G40" i="1" s="1"/>
  <c r="G46" i="1" s="1"/>
  <c r="E6" i="1"/>
  <c r="E55" i="1"/>
  <c r="E56" i="1"/>
  <c r="E57" i="1"/>
  <c r="E7" i="1"/>
  <c r="E8" i="1"/>
  <c r="E58" i="1"/>
  <c r="E59" i="1"/>
  <c r="E9" i="1"/>
  <c r="E60" i="1"/>
  <c r="E10" i="1"/>
  <c r="E11" i="1"/>
  <c r="E12" i="1"/>
  <c r="E61" i="1"/>
  <c r="E13" i="1"/>
  <c r="E62" i="1"/>
  <c r="E15" i="1"/>
  <c r="E16" i="1"/>
  <c r="E64" i="1"/>
  <c r="E65" i="1"/>
  <c r="E17" i="1"/>
  <c r="E66" i="1"/>
  <c r="E18" i="1"/>
  <c r="E19" i="1"/>
  <c r="E67" i="1"/>
  <c r="E68" i="1"/>
  <c r="E20" i="1"/>
  <c r="E22" i="1"/>
  <c r="E69" i="1"/>
  <c r="E70" i="1"/>
  <c r="E71" i="1"/>
  <c r="E23" i="1"/>
  <c r="E74" i="1"/>
  <c r="E75" i="1"/>
  <c r="E24" i="1"/>
  <c r="E76" i="1"/>
  <c r="E25" i="1"/>
  <c r="E77" i="1"/>
  <c r="E78" i="1"/>
  <c r="E79" i="1"/>
  <c r="E26" i="1"/>
  <c r="E27" i="1"/>
  <c r="E80" i="1"/>
  <c r="E81" i="1"/>
  <c r="E28" i="1"/>
  <c r="E82" i="1"/>
  <c r="E29" i="1"/>
  <c r="E30" i="1"/>
  <c r="E31" i="1"/>
  <c r="E83" i="1"/>
  <c r="E32" i="1"/>
  <c r="E84" i="1"/>
  <c r="E33" i="1"/>
  <c r="E34" i="1"/>
  <c r="E85" i="1"/>
  <c r="E86" i="1"/>
  <c r="E35" i="1"/>
  <c r="E87" i="1"/>
  <c r="E36" i="1"/>
  <c r="E37" i="1"/>
  <c r="E88" i="1"/>
  <c r="E48" i="1"/>
  <c r="D2" i="1"/>
  <c r="D3" i="1"/>
  <c r="D49" i="1"/>
  <c r="D50" i="1"/>
  <c r="D51" i="1"/>
  <c r="D4" i="1"/>
  <c r="D52" i="1"/>
  <c r="D53" i="1"/>
  <c r="D5" i="1"/>
  <c r="D54" i="1"/>
  <c r="D40" i="1"/>
  <c r="D6" i="1"/>
  <c r="D55" i="1"/>
  <c r="D56" i="1"/>
  <c r="D57" i="1"/>
  <c r="D7" i="1"/>
  <c r="D8" i="1"/>
  <c r="D58" i="1"/>
  <c r="D59" i="1"/>
  <c r="D9" i="1"/>
  <c r="D60" i="1"/>
  <c r="D10" i="1"/>
  <c r="D11" i="1"/>
  <c r="D12" i="1"/>
  <c r="D61" i="1"/>
  <c r="D13" i="1"/>
  <c r="D62" i="1"/>
  <c r="D15" i="1"/>
  <c r="D16" i="1"/>
  <c r="D64" i="1"/>
  <c r="D65" i="1"/>
  <c r="D17" i="1"/>
  <c r="D66" i="1"/>
  <c r="D18" i="1"/>
  <c r="D19" i="1"/>
  <c r="D67" i="1"/>
  <c r="D68" i="1"/>
  <c r="D20" i="1"/>
  <c r="D22" i="1"/>
  <c r="D69" i="1"/>
  <c r="D70" i="1"/>
  <c r="D71" i="1"/>
  <c r="D23" i="1"/>
  <c r="D74" i="1"/>
  <c r="D75" i="1"/>
  <c r="D24" i="1"/>
  <c r="D76" i="1"/>
  <c r="D25" i="1"/>
  <c r="D77" i="1"/>
  <c r="D78" i="1"/>
  <c r="D79" i="1"/>
  <c r="D26" i="1"/>
  <c r="D27" i="1"/>
  <c r="D80" i="1"/>
  <c r="D81" i="1"/>
  <c r="D28" i="1"/>
  <c r="D82" i="1"/>
  <c r="D29" i="1"/>
  <c r="D30" i="1"/>
  <c r="D31" i="1"/>
  <c r="D83" i="1"/>
  <c r="D32" i="1"/>
  <c r="D84" i="1"/>
  <c r="D33" i="1"/>
  <c r="D34" i="1"/>
  <c r="D85" i="1"/>
  <c r="D86" i="1"/>
  <c r="D35" i="1"/>
  <c r="D87" i="1"/>
  <c r="D36" i="1"/>
  <c r="D37" i="1"/>
  <c r="D88" i="1"/>
  <c r="D48" i="1"/>
  <c r="C2" i="1"/>
  <c r="C3" i="1"/>
  <c r="C49" i="1"/>
  <c r="C50" i="1"/>
  <c r="C51" i="1"/>
  <c r="C4" i="1"/>
  <c r="C52" i="1"/>
  <c r="C53" i="1"/>
  <c r="C5" i="1"/>
  <c r="C54" i="1"/>
  <c r="C40" i="1"/>
  <c r="C6" i="1"/>
  <c r="C55" i="1"/>
  <c r="C56" i="1"/>
  <c r="C57" i="1"/>
  <c r="C7" i="1"/>
  <c r="C8" i="1"/>
  <c r="C58" i="1"/>
  <c r="C59" i="1"/>
  <c r="C9" i="1"/>
  <c r="C60" i="1"/>
  <c r="C10" i="1"/>
  <c r="C11" i="1"/>
  <c r="C12" i="1"/>
  <c r="C61" i="1"/>
  <c r="C13" i="1"/>
  <c r="C62" i="1"/>
  <c r="C15" i="1"/>
  <c r="C16" i="1"/>
  <c r="C64" i="1"/>
  <c r="C65" i="1"/>
  <c r="C17" i="1"/>
  <c r="C66" i="1"/>
  <c r="C18" i="1"/>
  <c r="C19" i="1"/>
  <c r="C67" i="1"/>
  <c r="C68" i="1"/>
  <c r="C20" i="1"/>
  <c r="C22" i="1"/>
  <c r="C69" i="1"/>
  <c r="C70" i="1"/>
  <c r="C71" i="1"/>
  <c r="C23" i="1"/>
  <c r="C74" i="1"/>
  <c r="C75" i="1"/>
  <c r="C24" i="1"/>
  <c r="C76" i="1"/>
  <c r="C25" i="1"/>
  <c r="C77" i="1"/>
  <c r="C78" i="1"/>
  <c r="C79" i="1"/>
  <c r="C26" i="1"/>
  <c r="C27" i="1"/>
  <c r="C80" i="1"/>
  <c r="C81" i="1"/>
  <c r="C28" i="1"/>
  <c r="C82" i="1"/>
  <c r="C29" i="1"/>
  <c r="C30" i="1"/>
  <c r="C31" i="1"/>
  <c r="C83" i="1"/>
  <c r="C32" i="1"/>
  <c r="C84" i="1"/>
  <c r="C33" i="1"/>
  <c r="C34" i="1"/>
  <c r="C85" i="1"/>
  <c r="C86" i="1"/>
  <c r="C35" i="1"/>
  <c r="C87" i="1"/>
  <c r="C36" i="1"/>
  <c r="C37" i="1"/>
  <c r="C88" i="1"/>
  <c r="C48" i="1"/>
  <c r="G47" i="1" l="1"/>
  <c r="G88" i="1"/>
  <c r="G37" i="1"/>
  <c r="G36" i="1"/>
  <c r="G87" i="1"/>
  <c r="G35" i="1"/>
  <c r="G86" i="1"/>
  <c r="G85" i="1"/>
  <c r="G34" i="1"/>
  <c r="G33" i="1"/>
  <c r="G84" i="1"/>
  <c r="G32" i="1"/>
  <c r="G83" i="1"/>
  <c r="G31" i="1"/>
  <c r="G30" i="1"/>
  <c r="G29" i="1"/>
  <c r="G82" i="1"/>
  <c r="G28" i="1"/>
  <c r="G81" i="1"/>
  <c r="G80" i="1"/>
  <c r="G27" i="1"/>
  <c r="G26" i="1"/>
  <c r="G79" i="1"/>
  <c r="G78" i="1"/>
  <c r="G77" i="1"/>
  <c r="G25" i="1"/>
  <c r="G76" i="1"/>
  <c r="G24" i="1"/>
  <c r="G75" i="1"/>
  <c r="G74" i="1"/>
  <c r="G23" i="1"/>
  <c r="G71" i="1"/>
  <c r="G70" i="1"/>
  <c r="G69" i="1"/>
  <c r="G22" i="1"/>
  <c r="G20" i="1"/>
  <c r="G68" i="1"/>
  <c r="G6" i="1" l="1"/>
  <c r="G55" i="1"/>
  <c r="G56" i="1"/>
  <c r="G57" i="1"/>
  <c r="G7" i="1"/>
  <c r="G8" i="1"/>
  <c r="G58" i="1"/>
  <c r="G59" i="1"/>
  <c r="G9" i="1"/>
  <c r="G60" i="1"/>
  <c r="G10" i="1"/>
  <c r="G11" i="1"/>
  <c r="G12" i="1"/>
  <c r="G61" i="1"/>
  <c r="G13" i="1"/>
  <c r="G62" i="1"/>
  <c r="G15" i="1"/>
  <c r="G16" i="1"/>
  <c r="G64" i="1"/>
  <c r="G65" i="1"/>
  <c r="G17" i="1"/>
  <c r="G66" i="1"/>
  <c r="G18" i="1"/>
  <c r="G19" i="1"/>
  <c r="G67" i="1"/>
  <c r="G48" i="1"/>
  <c r="G90" i="1" l="1"/>
  <c r="G89" i="1"/>
  <c r="G38" i="1"/>
  <c r="G91" i="1" s="1"/>
  <c r="G39" i="1"/>
  <c r="G92" i="1" l="1"/>
</calcChain>
</file>

<file path=xl/sharedStrings.xml><?xml version="1.0" encoding="utf-8"?>
<sst xmlns="http://schemas.openxmlformats.org/spreadsheetml/2006/main" count="130" uniqueCount="60">
  <si>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</si>
  <si>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</si>
  <si>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</si>
  <si>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</si>
  <si>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</si>
  <si>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</si>
  <si>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</si>
  <si>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</si>
  <si>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</si>
  <si>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</si>
  <si>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</si>
  <si>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</si>
  <si>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</si>
  <si>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</si>
  <si>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</si>
  <si>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</si>
  <si>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</si>
  <si>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</si>
  <si>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</si>
  <si>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</si>
  <si>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</si>
  <si>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</si>
  <si>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</si>
  <si>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</si>
  <si>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</si>
  <si>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</si>
  <si>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</si>
  <si>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</si>
  <si>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</si>
  <si>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</si>
  <si>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</si>
  <si>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</si>
  <si>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</si>
  <si>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</si>
  <si>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</si>
  <si>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</si>
  <si>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</si>
  <si>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</si>
  <si>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</si>
  <si>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</si>
  <si>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</si>
  <si>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</si>
  <si>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</si>
  <si>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</si>
  <si>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</si>
  <si>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</si>
  <si>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</si>
  <si>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</si>
  <si>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</si>
  <si>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</si>
  <si>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</si>
  <si>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</si>
  <si>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総計</t>
  </si>
  <si>
    <t>アレンジメント 集計</t>
  </si>
  <si>
    <t>その他 集計</t>
  </si>
  <si>
    <t>花束 集計</t>
  </si>
  <si>
    <t>アレンジメント 個数</t>
  </si>
  <si>
    <t>その他 個数</t>
  </si>
  <si>
    <t>花束 個数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</si>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</sst>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14" fontId="3" fillId="0" borderId="0" xfId="0" applyNumberFormat="1" applyFont="1" applyBorder="1">
      <alignment vertical="center"/>
    </xf>
    <xf numFmtId="0" fontId="3" fillId="0" borderId="0" xfId="0" applyFont="1" applyBorder="1">
      <alignment vertical="center"/>
    </xf>
    <xf numFmtId="38" fontId="3" fillId="0" borderId="0" xfId="1" applyFont="1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Border="1">
      <alignment vertical="center"/>
    </xf>
    <xf numFmtId="0" fontId="3" fillId="0" borderId="1" xfId="1" applyNumberFormat="1" applyFont="1" applyBorder="1">
      <alignment vertical="center"/>
    </xf>
    <xf numFmtId="0" fontId="3" fillId="0" borderId="0" xfId="1" applyNumberFormat="1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tabSelected="1" topLeftCell="A38" workbookViewId="0">
      <selection activeCell="G38" sqref="G38"/>
    </sheetView>
  </sheetViews>
  <sheetFormatPr defaultRowHeight="18.75" outlineLevelRow="3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hidden="1" outlineLevel="3" x14ac:dyDescent="0.15">
      <c r="A2" s="2">
        <v>42741</v>
      </c>
      <c r="B2" s="3" t="s">
        <v>17</v>
      </c>
      <c r="C2" s="3" t="str">
        <f>VLOOKUP(B2,[0]!code,2,FALSE)</f>
        <v>アレンジメント</v>
      </c>
      <c r="D2" s="3" t="str">
        <f>VLOOKUP(B2,[0]!code,3,FALSE)</f>
        <v>バラのアレンジメント</v>
      </c>
      <c r="E2" s="4">
        <f>VLOOKUP(B2,[0]!code,4,FALSE)</f>
        <v>5500</v>
      </c>
      <c r="F2" s="3">
        <v>8</v>
      </c>
      <c r="G2" s="4">
        <f>E2*F2</f>
        <v>44000</v>
      </c>
    </row>
    <row r="3" spans="1:7" hidden="1" outlineLevel="3" x14ac:dyDescent="0.15">
      <c r="A3" s="2">
        <v>42742</v>
      </c>
      <c r="B3" s="3" t="s">
        <v>18</v>
      </c>
      <c r="C3" s="3" t="str">
        <f>VLOOKUP(B3,[0]!code,2,FALSE)</f>
        <v>アレンジメント</v>
      </c>
      <c r="D3" s="3" t="str">
        <f>VLOOKUP(B3,[0]!code,3,FALSE)</f>
        <v>お悔み用アレンジメント</v>
      </c>
      <c r="E3" s="4">
        <f>VLOOKUP(B3,[0]!code,4,FALSE)</f>
        <v>4000</v>
      </c>
      <c r="F3" s="3">
        <v>12</v>
      </c>
      <c r="G3" s="4">
        <f>E3*F3</f>
        <v>48000</v>
      </c>
    </row>
    <row r="4" spans="1:7" hidden="1" outlineLevel="3" x14ac:dyDescent="0.15">
      <c r="A4" s="2">
        <v>42748</v>
      </c>
      <c r="B4" s="3" t="s">
        <v>10</v>
      </c>
      <c r="C4" s="3" t="str">
        <f>VLOOKUP(B4,[0]!code,2,FALSE)</f>
        <v>アレンジメント</v>
      </c>
      <c r="D4" s="3" t="str">
        <f>VLOOKUP(B4,[0]!code,3,FALSE)</f>
        <v>季節のアレンジメント</v>
      </c>
      <c r="E4" s="4">
        <f>VLOOKUP(B4,[0]!code,4,FALSE)</f>
        <v>4200</v>
      </c>
      <c r="F4" s="3">
        <v>5</v>
      </c>
      <c r="G4" s="4">
        <f>E4*F4</f>
        <v>21000</v>
      </c>
    </row>
    <row r="5" spans="1:7" hidden="1" outlineLevel="3" x14ac:dyDescent="0.15">
      <c r="A5" s="2">
        <v>42755</v>
      </c>
      <c r="B5" s="3" t="s">
        <v>10</v>
      </c>
      <c r="C5" s="3" t="str">
        <f>VLOOKUP(B5,[0]!code,2,FALSE)</f>
        <v>アレンジメント</v>
      </c>
      <c r="D5" s="3" t="str">
        <f>VLOOKUP(B5,[0]!code,3,FALSE)</f>
        <v>季節のアレンジメント</v>
      </c>
      <c r="E5" s="4">
        <f>VLOOKUP(B5,[0]!code,4,FALSE)</f>
        <v>4200</v>
      </c>
      <c r="F5" s="3">
        <v>6</v>
      </c>
      <c r="G5" s="4">
        <f>E5*F5</f>
        <v>25200</v>
      </c>
    </row>
    <row r="6" spans="1:7" hidden="1" outlineLevel="3" x14ac:dyDescent="0.15">
      <c r="A6" s="2">
        <v>42757</v>
      </c>
      <c r="B6" s="3" t="s">
        <v>18</v>
      </c>
      <c r="C6" s="3" t="str">
        <f>VLOOKUP(B6,[0]!code,2,FALSE)</f>
        <v>アレンジメント</v>
      </c>
      <c r="D6" s="3" t="str">
        <f>VLOOKUP(B6,[0]!code,3,FALSE)</f>
        <v>お悔み用アレンジメント</v>
      </c>
      <c r="E6" s="4">
        <f>VLOOKUP(B6,[0]!code,4,FALSE)</f>
        <v>4000</v>
      </c>
      <c r="F6" s="3">
        <v>14</v>
      </c>
      <c r="G6" s="4">
        <f>E6*F6</f>
        <v>56000</v>
      </c>
    </row>
    <row r="7" spans="1:7" hidden="1" outlineLevel="3" x14ac:dyDescent="0.15">
      <c r="A7" s="2">
        <v>42760</v>
      </c>
      <c r="B7" s="3" t="s">
        <v>25</v>
      </c>
      <c r="C7" s="3" t="str">
        <f>VLOOKUP(B7,[0]!code,2,FALSE)</f>
        <v>アレンジメント</v>
      </c>
      <c r="D7" s="3" t="str">
        <f>VLOOKUP(B7,[0]!code,3,FALSE)</f>
        <v>季節のアレンジメント</v>
      </c>
      <c r="E7" s="4">
        <f>VLOOKUP(B7,[0]!code,4,FALSE)</f>
        <v>4200</v>
      </c>
      <c r="F7" s="3">
        <v>4</v>
      </c>
      <c r="G7" s="4">
        <f>E7*F7</f>
        <v>16800</v>
      </c>
    </row>
    <row r="8" spans="1:7" hidden="1" outlineLevel="3" x14ac:dyDescent="0.15">
      <c r="A8" s="2">
        <v>42765</v>
      </c>
      <c r="B8" s="3" t="s">
        <v>26</v>
      </c>
      <c r="C8" s="3" t="str">
        <f>VLOOKUP(B8,[0]!code,2,FALSE)</f>
        <v>アレンジメント</v>
      </c>
      <c r="D8" s="3" t="str">
        <f>VLOOKUP(B8,[0]!code,3,FALSE)</f>
        <v>バラのアレンジメント</v>
      </c>
      <c r="E8" s="4">
        <f>VLOOKUP(B8,[0]!code,4,FALSE)</f>
        <v>5500</v>
      </c>
      <c r="F8" s="3">
        <v>10</v>
      </c>
      <c r="G8" s="4">
        <f>E8*F8</f>
        <v>55000</v>
      </c>
    </row>
    <row r="9" spans="1:7" hidden="1" outlineLevel="3" x14ac:dyDescent="0.15">
      <c r="A9" s="2">
        <v>42769</v>
      </c>
      <c r="B9" s="3" t="s">
        <v>28</v>
      </c>
      <c r="C9" s="3" t="str">
        <f>VLOOKUP(B9,[0]!code,2,FALSE)</f>
        <v>アレンジメント</v>
      </c>
      <c r="D9" s="3" t="str">
        <f>VLOOKUP(B9,[0]!code,3,FALSE)</f>
        <v>バラのアレンジメント</v>
      </c>
      <c r="E9" s="4">
        <f>VLOOKUP(B9,[0]!code,4,FALSE)</f>
        <v>5500</v>
      </c>
      <c r="F9" s="3">
        <v>11</v>
      </c>
      <c r="G9" s="4">
        <f>E9*F9</f>
        <v>60500</v>
      </c>
    </row>
    <row r="10" spans="1:7" hidden="1" outlineLevel="3" x14ac:dyDescent="0.15">
      <c r="A10" s="2">
        <v>42774</v>
      </c>
      <c r="B10" s="3" t="s">
        <v>29</v>
      </c>
      <c r="C10" s="3" t="str">
        <f>VLOOKUP(B10,[0]!code,2,FALSE)</f>
        <v>アレンジメント</v>
      </c>
      <c r="D10" s="3" t="str">
        <f>VLOOKUP(B10,[0]!code,3,FALSE)</f>
        <v>季節のアレンジメント</v>
      </c>
      <c r="E10" s="4">
        <f>VLOOKUP(B10,[0]!code,4,FALSE)</f>
        <v>4200</v>
      </c>
      <c r="F10" s="3">
        <v>7</v>
      </c>
      <c r="G10" s="4">
        <f>E10*F10</f>
        <v>29400</v>
      </c>
    </row>
    <row r="11" spans="1:7" hidden="1" outlineLevel="3" x14ac:dyDescent="0.15">
      <c r="A11" s="2">
        <v>42774</v>
      </c>
      <c r="B11" s="3" t="s">
        <v>26</v>
      </c>
      <c r="C11" s="3" t="str">
        <f>VLOOKUP(B11,[0]!code,2,FALSE)</f>
        <v>アレンジメント</v>
      </c>
      <c r="D11" s="3" t="str">
        <f>VLOOKUP(B11,[0]!code,3,FALSE)</f>
        <v>バラのアレンジメント</v>
      </c>
      <c r="E11" s="4">
        <f>VLOOKUP(B11,[0]!code,4,FALSE)</f>
        <v>5500</v>
      </c>
      <c r="F11" s="3">
        <v>11</v>
      </c>
      <c r="G11" s="4">
        <f>E11*F11</f>
        <v>60500</v>
      </c>
    </row>
    <row r="12" spans="1:7" hidden="1" outlineLevel="3" x14ac:dyDescent="0.15">
      <c r="A12" s="2">
        <v>42776</v>
      </c>
      <c r="B12" s="3" t="s">
        <v>30</v>
      </c>
      <c r="C12" s="3" t="str">
        <f>VLOOKUP(B12,[0]!code,2,FALSE)</f>
        <v>アレンジメント</v>
      </c>
      <c r="D12" s="3" t="str">
        <f>VLOOKUP(B12,[0]!code,3,FALSE)</f>
        <v>お悔み用アレンジメント</v>
      </c>
      <c r="E12" s="4">
        <f>VLOOKUP(B12,[0]!code,4,FALSE)</f>
        <v>4000</v>
      </c>
      <c r="F12" s="3">
        <v>12</v>
      </c>
      <c r="G12" s="4">
        <f>E12*F12</f>
        <v>48000</v>
      </c>
    </row>
    <row r="13" spans="1:7" hidden="1" outlineLevel="3" x14ac:dyDescent="0.15">
      <c r="A13" s="2">
        <v>42776</v>
      </c>
      <c r="B13" s="3" t="s">
        <v>26</v>
      </c>
      <c r="C13" s="3" t="str">
        <f>VLOOKUP(B13,[0]!code,2,FALSE)</f>
        <v>アレンジメント</v>
      </c>
      <c r="D13" s="3" t="str">
        <f>VLOOKUP(B13,[0]!code,3,FALSE)</f>
        <v>バラのアレンジメント</v>
      </c>
      <c r="E13" s="4">
        <f>VLOOKUP(B13,[0]!code,4,FALSE)</f>
        <v>5500</v>
      </c>
      <c r="F13" s="3">
        <v>13</v>
      </c>
      <c r="G13" s="4">
        <f>E13*F13</f>
        <v>71500</v>
      </c>
    </row>
    <row r="14" spans="1:7" hidden="1" outlineLevel="3" x14ac:dyDescent="0.15">
      <c r="A14" s="2">
        <v>42780</v>
      </c>
      <c r="B14" s="3" t="s">
        <v>11</v>
      </c>
      <c r="C14" s="3" t="str">
        <f>VLOOKUP(B14,[0]!code,2,FALSE)</f>
        <v>アレンジメント</v>
      </c>
      <c r="D14" s="3" t="str">
        <f>VLOOKUP(B14,[0]!code,3,FALSE)</f>
        <v>バラのアレンジメント</v>
      </c>
      <c r="E14" s="4">
        <f>VLOOKUP(B14,[0]!code,4,FALSE)</f>
        <v>5500</v>
      </c>
      <c r="F14" s="3">
        <v>36</v>
      </c>
      <c r="G14" s="4">
        <f>E14*F14</f>
        <v>198000</v>
      </c>
    </row>
    <row r="15" spans="1:7" hidden="1" outlineLevel="3" x14ac:dyDescent="0.15">
      <c r="A15" s="2">
        <v>42781</v>
      </c>
      <c r="B15" s="3" t="s">
        <v>10</v>
      </c>
      <c r="C15" s="3" t="str">
        <f>VLOOKUP(B15,[0]!code,2,FALSE)</f>
        <v>アレンジメント</v>
      </c>
      <c r="D15" s="3" t="str">
        <f>VLOOKUP(B15,[0]!code,3,FALSE)</f>
        <v>季節のアレンジメント</v>
      </c>
      <c r="E15" s="4">
        <f>VLOOKUP(B15,[0]!code,4,FALSE)</f>
        <v>4200</v>
      </c>
      <c r="F15" s="3">
        <v>12</v>
      </c>
      <c r="G15" s="4">
        <f>E15*F15</f>
        <v>50400</v>
      </c>
    </row>
    <row r="16" spans="1:7" hidden="1" outlineLevel="3" x14ac:dyDescent="0.15">
      <c r="A16" s="2">
        <v>42782</v>
      </c>
      <c r="B16" s="3" t="s">
        <v>32</v>
      </c>
      <c r="C16" s="3" t="str">
        <f>VLOOKUP(B16,[0]!code,2,FALSE)</f>
        <v>アレンジメント</v>
      </c>
      <c r="D16" s="3" t="str">
        <f>VLOOKUP(B16,[0]!code,3,FALSE)</f>
        <v>バラのアレンジメント</v>
      </c>
      <c r="E16" s="4">
        <f>VLOOKUP(B16,[0]!code,4,FALSE)</f>
        <v>5500</v>
      </c>
      <c r="F16" s="3">
        <v>13</v>
      </c>
      <c r="G16" s="4">
        <f>E16*F16</f>
        <v>71500</v>
      </c>
    </row>
    <row r="17" spans="1:7" hidden="1" outlineLevel="3" x14ac:dyDescent="0.15">
      <c r="A17" s="2">
        <v>42785</v>
      </c>
      <c r="B17" s="3" t="s">
        <v>28</v>
      </c>
      <c r="C17" s="3" t="str">
        <f>VLOOKUP(B17,[0]!code,2,FALSE)</f>
        <v>アレンジメント</v>
      </c>
      <c r="D17" s="3" t="str">
        <f>VLOOKUP(B17,[0]!code,3,FALSE)</f>
        <v>バラのアレンジメント</v>
      </c>
      <c r="E17" s="4">
        <f>VLOOKUP(B17,[0]!code,4,FALSE)</f>
        <v>5500</v>
      </c>
      <c r="F17" s="3">
        <v>15</v>
      </c>
      <c r="G17" s="4">
        <f>E17*F17</f>
        <v>82500</v>
      </c>
    </row>
    <row r="18" spans="1:7" hidden="1" outlineLevel="3" x14ac:dyDescent="0.15">
      <c r="A18" s="2">
        <v>42786</v>
      </c>
      <c r="B18" s="3" t="s">
        <v>10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13</v>
      </c>
      <c r="G18" s="4">
        <f>E18*F18</f>
        <v>54600</v>
      </c>
    </row>
    <row r="19" spans="1:7" hidden="1" outlineLevel="3" x14ac:dyDescent="0.15">
      <c r="A19" s="2">
        <v>42788</v>
      </c>
      <c r="B19" s="3" t="s">
        <v>28</v>
      </c>
      <c r="C19" s="3" t="str">
        <f>VLOOKUP(B19,[0]!code,2,FALSE)</f>
        <v>アレンジメント</v>
      </c>
      <c r="D19" s="3" t="str">
        <f>VLOOKUP(B19,[0]!code,3,FALSE)</f>
        <v>バラのアレンジメント</v>
      </c>
      <c r="E19" s="4">
        <f>VLOOKUP(B19,[0]!code,4,FALSE)</f>
        <v>5500</v>
      </c>
      <c r="F19" s="3">
        <v>18</v>
      </c>
      <c r="G19" s="4">
        <f>E19*F19</f>
        <v>99000</v>
      </c>
    </row>
    <row r="20" spans="1:7" hidden="1" outlineLevel="3" x14ac:dyDescent="0.15">
      <c r="A20" s="2">
        <v>42795</v>
      </c>
      <c r="B20" s="3" t="s">
        <v>17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5</v>
      </c>
      <c r="G20" s="4">
        <f>E20*F20</f>
        <v>27500</v>
      </c>
    </row>
    <row r="21" spans="1:7" hidden="1" outlineLevel="3" x14ac:dyDescent="0.15">
      <c r="A21" s="2">
        <v>42797</v>
      </c>
      <c r="B21" s="3" t="s">
        <v>50</v>
      </c>
      <c r="C21" s="3" t="str">
        <f>VLOOKUP(B21,[0]!code,2,FALSE)</f>
        <v>アレンジメント</v>
      </c>
      <c r="D21" s="3" t="str">
        <f>VLOOKUP(B21,[0]!code,3,FALSE)</f>
        <v>季節のアレンジメント</v>
      </c>
      <c r="E21" s="4">
        <f>VLOOKUP(B21,[0]!code,4,FALSE)</f>
        <v>4200</v>
      </c>
      <c r="F21" s="3">
        <v>29</v>
      </c>
      <c r="G21" s="4">
        <f>E21*F21</f>
        <v>121800</v>
      </c>
    </row>
    <row r="22" spans="1:7" hidden="1" outlineLevel="3" x14ac:dyDescent="0.15">
      <c r="A22" s="2">
        <v>42798</v>
      </c>
      <c r="B22" s="3" t="s">
        <v>18</v>
      </c>
      <c r="C22" s="3" t="str">
        <f>VLOOKUP(B22,[0]!code,2,FALSE)</f>
        <v>アレンジメント</v>
      </c>
      <c r="D22" s="3" t="str">
        <f>VLOOKUP(B22,[0]!code,3,FALSE)</f>
        <v>お悔み用アレンジメント</v>
      </c>
      <c r="E22" s="4">
        <f>VLOOKUP(B22,[0]!code,4,FALSE)</f>
        <v>4000</v>
      </c>
      <c r="F22" s="3">
        <v>1</v>
      </c>
      <c r="G22" s="4">
        <f>E22*F22</f>
        <v>4000</v>
      </c>
    </row>
    <row r="23" spans="1:7" hidden="1" outlineLevel="3" x14ac:dyDescent="0.15">
      <c r="A23" s="2">
        <v>42808</v>
      </c>
      <c r="B23" s="3" t="s">
        <v>10</v>
      </c>
      <c r="C23" s="3" t="str">
        <f>VLOOKUP(B23,[0]!code,2,FALSE)</f>
        <v>アレンジメント</v>
      </c>
      <c r="D23" s="3" t="str">
        <f>VLOOKUP(B23,[0]!code,3,FALSE)</f>
        <v>季節のアレンジメント</v>
      </c>
      <c r="E23" s="4">
        <f>VLOOKUP(B23,[0]!code,4,FALSE)</f>
        <v>4200</v>
      </c>
      <c r="F23" s="3">
        <v>25</v>
      </c>
      <c r="G23" s="4">
        <f>E23*F23</f>
        <v>105000</v>
      </c>
    </row>
    <row r="24" spans="1:7" hidden="1" outlineLevel="3" x14ac:dyDescent="0.15">
      <c r="A24" s="2">
        <v>42810</v>
      </c>
      <c r="B24" s="3" t="s">
        <v>10</v>
      </c>
      <c r="C24" s="3" t="str">
        <f>VLOOKUP(B24,[0]!code,2,FALSE)</f>
        <v>アレンジメント</v>
      </c>
      <c r="D24" s="3" t="str">
        <f>VLOOKUP(B24,[0]!code,3,FALSE)</f>
        <v>季節のアレンジメント</v>
      </c>
      <c r="E24" s="4">
        <f>VLOOKUP(B24,[0]!code,4,FALSE)</f>
        <v>4200</v>
      </c>
      <c r="F24" s="3">
        <v>12</v>
      </c>
      <c r="G24" s="4">
        <f>E24*F24</f>
        <v>50400</v>
      </c>
    </row>
    <row r="25" spans="1:7" hidden="1" outlineLevel="3" x14ac:dyDescent="0.15">
      <c r="A25" s="2">
        <v>42814</v>
      </c>
      <c r="B25" s="3" t="s">
        <v>18</v>
      </c>
      <c r="C25" s="3" t="str">
        <f>VLOOKUP(B25,[0]!code,2,FALSE)</f>
        <v>アレンジメント</v>
      </c>
      <c r="D25" s="3" t="str">
        <f>VLOOKUP(B25,[0]!code,3,FALSE)</f>
        <v>お悔み用アレンジメント</v>
      </c>
      <c r="E25" s="4">
        <f>VLOOKUP(B25,[0]!code,4,FALSE)</f>
        <v>4000</v>
      </c>
      <c r="F25" s="3">
        <v>3</v>
      </c>
      <c r="G25" s="4">
        <f>E25*F25</f>
        <v>12000</v>
      </c>
    </row>
    <row r="26" spans="1:7" hidden="1" outlineLevel="3" x14ac:dyDescent="0.15">
      <c r="A26" s="2">
        <v>42816</v>
      </c>
      <c r="B26" s="3" t="s">
        <v>25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14</v>
      </c>
      <c r="G26" s="4">
        <f>E26*F26</f>
        <v>58800</v>
      </c>
    </row>
    <row r="27" spans="1:7" hidden="1" outlineLevel="3" x14ac:dyDescent="0.15">
      <c r="A27" s="2">
        <v>42816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13</v>
      </c>
      <c r="G27" s="4">
        <f>E27*F27</f>
        <v>71500</v>
      </c>
    </row>
    <row r="28" spans="1:7" hidden="1" outlineLevel="3" x14ac:dyDescent="0.15">
      <c r="A28" s="2">
        <v>42817</v>
      </c>
      <c r="B28" s="3" t="s">
        <v>28</v>
      </c>
      <c r="C28" s="3" t="str">
        <f>VLOOKUP(B28,[0]!code,2,FALSE)</f>
        <v>アレンジメント</v>
      </c>
      <c r="D28" s="3" t="str">
        <f>VLOOKUP(B28,[0]!code,3,FALSE)</f>
        <v>バラのアレンジメント</v>
      </c>
      <c r="E28" s="4">
        <f>VLOOKUP(B28,[0]!code,4,FALSE)</f>
        <v>5500</v>
      </c>
      <c r="F28" s="3">
        <v>12</v>
      </c>
      <c r="G28" s="4">
        <f>E28*F28</f>
        <v>66000</v>
      </c>
    </row>
    <row r="29" spans="1:7" hidden="1" outlineLevel="3" x14ac:dyDescent="0.15">
      <c r="A29" s="2">
        <v>42818</v>
      </c>
      <c r="B29" s="3" t="s">
        <v>29</v>
      </c>
      <c r="C29" s="3" t="str">
        <f>VLOOKUP(B29,[0]!code,2,FALSE)</f>
        <v>アレンジメント</v>
      </c>
      <c r="D29" s="3" t="str">
        <f>VLOOKUP(B29,[0]!code,3,FALSE)</f>
        <v>季節のアレンジメント</v>
      </c>
      <c r="E29" s="4">
        <f>VLOOKUP(B29,[0]!code,4,FALSE)</f>
        <v>4200</v>
      </c>
      <c r="F29" s="3">
        <v>14</v>
      </c>
      <c r="G29" s="4">
        <f>E29*F29</f>
        <v>58800</v>
      </c>
    </row>
    <row r="30" spans="1:7" hidden="1" outlineLevel="3" x14ac:dyDescent="0.15">
      <c r="A30" s="2">
        <v>42818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8</v>
      </c>
      <c r="G30" s="4">
        <f>E30*F30</f>
        <v>44000</v>
      </c>
    </row>
    <row r="31" spans="1:7" hidden="1" outlineLevel="3" x14ac:dyDescent="0.15">
      <c r="A31" s="2">
        <v>42818</v>
      </c>
      <c r="B31" s="3" t="s">
        <v>30</v>
      </c>
      <c r="C31" s="3" t="str">
        <f>VLOOKUP(B31,[0]!code,2,FALSE)</f>
        <v>アレンジメント</v>
      </c>
      <c r="D31" s="3" t="str">
        <f>VLOOKUP(B31,[0]!code,3,FALSE)</f>
        <v>お悔み用アレンジメント</v>
      </c>
      <c r="E31" s="4">
        <f>VLOOKUP(B31,[0]!code,4,FALSE)</f>
        <v>4000</v>
      </c>
      <c r="F31" s="3">
        <v>1</v>
      </c>
      <c r="G31" s="4">
        <f>E31*F31</f>
        <v>4000</v>
      </c>
    </row>
    <row r="32" spans="1:7" hidden="1" outlineLevel="3" x14ac:dyDescent="0.15">
      <c r="A32" s="2">
        <v>42818</v>
      </c>
      <c r="B32" s="3" t="s">
        <v>26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13</v>
      </c>
      <c r="G32" s="4">
        <f>E32*F32</f>
        <v>71500</v>
      </c>
    </row>
    <row r="33" spans="1:7" hidden="1" outlineLevel="3" x14ac:dyDescent="0.15">
      <c r="A33" s="2">
        <v>42819</v>
      </c>
      <c r="B33" s="3" t="s">
        <v>10</v>
      </c>
      <c r="C33" s="3" t="str">
        <f>VLOOKUP(B33,[0]!code,2,FALSE)</f>
        <v>アレンジメント</v>
      </c>
      <c r="D33" s="3" t="str">
        <f>VLOOKUP(B33,[0]!code,3,FALSE)</f>
        <v>季節のアレンジメント</v>
      </c>
      <c r="E33" s="4">
        <f>VLOOKUP(B33,[0]!code,4,FALSE)</f>
        <v>4200</v>
      </c>
      <c r="F33" s="3">
        <v>14</v>
      </c>
      <c r="G33" s="4">
        <f>E33*F33</f>
        <v>58800</v>
      </c>
    </row>
    <row r="34" spans="1:7" hidden="1" outlineLevel="3" x14ac:dyDescent="0.15">
      <c r="A34" s="2">
        <v>42819</v>
      </c>
      <c r="B34" s="3" t="s">
        <v>32</v>
      </c>
      <c r="C34" s="3" t="str">
        <f>VLOOKUP(B34,[0]!code,2,FALSE)</f>
        <v>アレンジメント</v>
      </c>
      <c r="D34" s="3" t="str">
        <f>VLOOKUP(B34,[0]!code,3,FALSE)</f>
        <v>バラのアレンジメント</v>
      </c>
      <c r="E34" s="4">
        <f>VLOOKUP(B34,[0]!code,4,FALSE)</f>
        <v>5500</v>
      </c>
      <c r="F34" s="3">
        <v>7</v>
      </c>
      <c r="G34" s="4">
        <f>E34*F34</f>
        <v>38500</v>
      </c>
    </row>
    <row r="35" spans="1:7" hidden="1" outlineLevel="3" x14ac:dyDescent="0.15">
      <c r="A35" s="2">
        <v>42820</v>
      </c>
      <c r="B35" s="3" t="s">
        <v>28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9</v>
      </c>
      <c r="G35" s="4">
        <f>E35*F35</f>
        <v>49500</v>
      </c>
    </row>
    <row r="36" spans="1:7" hidden="1" outlineLevel="3" x14ac:dyDescent="0.15">
      <c r="A36" s="2">
        <v>42820</v>
      </c>
      <c r="B36" s="3" t="s">
        <v>10</v>
      </c>
      <c r="C36" s="3" t="str">
        <f>VLOOKUP(B36,[0]!code,2,FALSE)</f>
        <v>アレンジメント</v>
      </c>
      <c r="D36" s="3" t="str">
        <f>VLOOKUP(B36,[0]!code,3,FALSE)</f>
        <v>季節のアレンジメント</v>
      </c>
      <c r="E36" s="4">
        <f>VLOOKUP(B36,[0]!code,4,FALSE)</f>
        <v>4200</v>
      </c>
      <c r="F36" s="3">
        <v>10</v>
      </c>
      <c r="G36" s="4">
        <f>E36*F36</f>
        <v>42000</v>
      </c>
    </row>
    <row r="37" spans="1:7" hidden="1" outlineLevel="3" x14ac:dyDescent="0.15">
      <c r="A37" s="2">
        <v>42820</v>
      </c>
      <c r="B37" s="3" t="s">
        <v>28</v>
      </c>
      <c r="C37" s="3" t="str">
        <f>VLOOKUP(B37,[0]!code,2,FALSE)</f>
        <v>アレンジメント</v>
      </c>
      <c r="D37" s="3" t="str">
        <f>VLOOKUP(B37,[0]!code,3,FALSE)</f>
        <v>バラのアレンジメント</v>
      </c>
      <c r="E37" s="4">
        <f>VLOOKUP(B37,[0]!code,4,FALSE)</f>
        <v>5500</v>
      </c>
      <c r="F37" s="3">
        <v>7</v>
      </c>
      <c r="G37" s="4">
        <f>E37*F37</f>
        <v>38500</v>
      </c>
    </row>
    <row r="38" spans="1:7" outlineLevel="2" collapsed="1" x14ac:dyDescent="0.15">
      <c r="A38" s="2"/>
      <c r="B38" s="3"/>
      <c r="C38" s="14" t="s">
        <v>56</v>
      </c>
      <c r="D38" s="3"/>
      <c r="E38" s="4"/>
      <c r="F38" s="3">
        <f>SUBTOTAL(3,F2:F37)</f>
        <v>36</v>
      </c>
      <c r="G38" s="16">
        <f>SUBTOTAL(3,G2:G37)</f>
        <v>36</v>
      </c>
    </row>
    <row r="39" spans="1:7" outlineLevel="1" x14ac:dyDescent="0.15">
      <c r="A39" s="2"/>
      <c r="B39" s="3"/>
      <c r="C39" s="14" t="s">
        <v>53</v>
      </c>
      <c r="D39" s="3"/>
      <c r="E39" s="4"/>
      <c r="F39" s="3">
        <f>SUBTOTAL(9,F2:F37)</f>
        <v>417</v>
      </c>
      <c r="G39" s="4">
        <f>SUBTOTAL(9,G2:G37)</f>
        <v>2014500</v>
      </c>
    </row>
    <row r="40" spans="1:7" hidden="1" outlineLevel="3" x14ac:dyDescent="0.15">
      <c r="A40" s="2">
        <v>42756</v>
      </c>
      <c r="B40" s="3" t="s">
        <v>45</v>
      </c>
      <c r="C40" s="3" t="str">
        <f>VLOOKUP(B40,[0]!code,2,FALSE)</f>
        <v>その他</v>
      </c>
      <c r="D40" s="3" t="str">
        <f>VLOOKUP(B40,[0]!code,3,FALSE)</f>
        <v>ラン鉢</v>
      </c>
      <c r="E40" s="4">
        <f>VLOOKUP(B40,[0]!code,4,FALSE)</f>
        <v>8000</v>
      </c>
      <c r="F40" s="3">
        <v>2</v>
      </c>
      <c r="G40" s="4">
        <f>E40*F40</f>
        <v>16000</v>
      </c>
    </row>
    <row r="41" spans="1:7" hidden="1" outlineLevel="3" x14ac:dyDescent="0.15">
      <c r="A41" s="2">
        <v>42764</v>
      </c>
      <c r="B41" s="3" t="s">
        <v>43</v>
      </c>
      <c r="C41" s="3" t="str">
        <f>VLOOKUP(B41,[0]!code,2,FALSE)</f>
        <v>その他</v>
      </c>
      <c r="D41" s="3" t="str">
        <f>VLOOKUP(B41,[0]!code,3,FALSE)</f>
        <v>季節のフラワーリース</v>
      </c>
      <c r="E41" s="4">
        <f>VLOOKUP(B41,[0]!code,4,FALSE)</f>
        <v>6000</v>
      </c>
      <c r="F41" s="3">
        <v>2</v>
      </c>
      <c r="G41" s="4">
        <f>E41*F41</f>
        <v>12000</v>
      </c>
    </row>
    <row r="42" spans="1:7" hidden="1" outlineLevel="3" x14ac:dyDescent="0.15">
      <c r="A42" s="2">
        <v>42767</v>
      </c>
      <c r="B42" s="3" t="s">
        <v>46</v>
      </c>
      <c r="C42" s="3" t="str">
        <f>VLOOKUP(B42,[0]!code,2,FALSE)</f>
        <v>その他</v>
      </c>
      <c r="D42" s="3" t="str">
        <f>VLOOKUP(B42,[0]!code,3,FALSE)</f>
        <v>観葉植物</v>
      </c>
      <c r="E42" s="4">
        <f>VLOOKUP(B42,[0]!code,4,FALSE)</f>
        <v>5400</v>
      </c>
      <c r="F42" s="3">
        <v>4</v>
      </c>
      <c r="G42" s="4">
        <f>E42*F42</f>
        <v>21600</v>
      </c>
    </row>
    <row r="43" spans="1:7" hidden="1" outlineLevel="3" x14ac:dyDescent="0.15">
      <c r="A43" s="2">
        <v>42806</v>
      </c>
      <c r="B43" s="3" t="s">
        <v>42</v>
      </c>
      <c r="C43" s="3" t="str">
        <f>VLOOKUP(B43,[0]!code,2,FALSE)</f>
        <v>その他</v>
      </c>
      <c r="D43" s="3" t="str">
        <f>VLOOKUP(B43,[0]!code,3,FALSE)</f>
        <v>観葉植物</v>
      </c>
      <c r="E43" s="4">
        <f>VLOOKUP(B43,[0]!code,4,FALSE)</f>
        <v>5400</v>
      </c>
      <c r="F43" s="3">
        <v>2</v>
      </c>
      <c r="G43" s="4">
        <f>E43*F43</f>
        <v>10800</v>
      </c>
    </row>
    <row r="44" spans="1:7" hidden="1" outlineLevel="3" x14ac:dyDescent="0.15">
      <c r="A44" s="2">
        <v>42808</v>
      </c>
      <c r="B44" s="3" t="s">
        <v>49</v>
      </c>
      <c r="C44" s="3" t="str">
        <f>VLOOKUP(B44,[0]!code,2,FALSE)</f>
        <v>その他</v>
      </c>
      <c r="D44" s="3" t="str">
        <f>VLOOKUP(B44,[0]!code,3,FALSE)</f>
        <v>季節のフラワーリース</v>
      </c>
      <c r="E44" s="4">
        <f>VLOOKUP(B44,[0]!code,4,FALSE)</f>
        <v>6000</v>
      </c>
      <c r="F44" s="3">
        <v>15</v>
      </c>
      <c r="G44" s="4">
        <f>E44*F44</f>
        <v>90000</v>
      </c>
    </row>
    <row r="45" spans="1:7" hidden="1" outlineLevel="3" x14ac:dyDescent="0.15">
      <c r="A45" s="2">
        <v>42818</v>
      </c>
      <c r="B45" s="3" t="s">
        <v>51</v>
      </c>
      <c r="C45" s="3" t="str">
        <f>VLOOKUP(B45,[0]!code,2,FALSE)</f>
        <v>その他</v>
      </c>
      <c r="D45" s="3" t="str">
        <f>VLOOKUP(B45,[0]!code,3,FALSE)</f>
        <v>ラン鉢</v>
      </c>
      <c r="E45" s="4">
        <f>VLOOKUP(B45,[0]!code,4,FALSE)</f>
        <v>8000</v>
      </c>
      <c r="F45" s="3">
        <v>2</v>
      </c>
      <c r="G45" s="4">
        <f>E45*F45</f>
        <v>16000</v>
      </c>
    </row>
    <row r="46" spans="1:7" outlineLevel="2" collapsed="1" x14ac:dyDescent="0.15">
      <c r="A46" s="2"/>
      <c r="B46" s="3"/>
      <c r="C46" s="14" t="s">
        <v>57</v>
      </c>
      <c r="D46" s="3"/>
      <c r="E46" s="4"/>
      <c r="F46" s="3">
        <f>SUBTOTAL(3,F40:F45)</f>
        <v>6</v>
      </c>
      <c r="G46" s="16">
        <f>SUBTOTAL(3,G40:G45)</f>
        <v>6</v>
      </c>
    </row>
    <row r="47" spans="1:7" outlineLevel="1" x14ac:dyDescent="0.15">
      <c r="A47" s="2"/>
      <c r="B47" s="3"/>
      <c r="C47" s="14" t="s">
        <v>54</v>
      </c>
      <c r="D47" s="3"/>
      <c r="E47" s="4"/>
      <c r="F47" s="3">
        <f>SUBTOTAL(9,F40:F45)</f>
        <v>27</v>
      </c>
      <c r="G47" s="4">
        <f>SUBTOTAL(9,G40:G45)</f>
        <v>166400</v>
      </c>
    </row>
    <row r="48" spans="1:7" hidden="1" outlineLevel="3" x14ac:dyDescent="0.15">
      <c r="A48" s="2">
        <v>42741</v>
      </c>
      <c r="B48" s="3" t="s">
        <v>7</v>
      </c>
      <c r="C48" s="3" t="str">
        <f>VLOOKUP(B48,[0]!code,2,FALSE)</f>
        <v>花束</v>
      </c>
      <c r="D48" s="3" t="str">
        <f>VLOOKUP(B48,[0]!code,3,FALSE)</f>
        <v>お任せ花束</v>
      </c>
      <c r="E48" s="4">
        <f>VLOOKUP(B48,[0]!code,4,FALSE)</f>
        <v>3500</v>
      </c>
      <c r="F48" s="3">
        <v>5</v>
      </c>
      <c r="G48" s="4">
        <f>E48*F48</f>
        <v>17500</v>
      </c>
    </row>
    <row r="49" spans="1:7" hidden="1" outlineLevel="3" x14ac:dyDescent="0.15">
      <c r="A49" s="2">
        <v>42743</v>
      </c>
      <c r="B49" s="3" t="s">
        <v>7</v>
      </c>
      <c r="C49" s="3" t="str">
        <f>VLOOKUP(B49,[0]!code,2,FALSE)</f>
        <v>花束</v>
      </c>
      <c r="D49" s="3" t="str">
        <f>VLOOKUP(B49,[0]!code,3,FALSE)</f>
        <v>お任せ花束</v>
      </c>
      <c r="E49" s="4">
        <f>VLOOKUP(B49,[0]!code,4,FALSE)</f>
        <v>3500</v>
      </c>
      <c r="F49" s="3">
        <v>4</v>
      </c>
      <c r="G49" s="4">
        <f>E49*F49</f>
        <v>14000</v>
      </c>
    </row>
    <row r="50" spans="1:7" hidden="1" outlineLevel="3" x14ac:dyDescent="0.15">
      <c r="A50" s="2">
        <v>42745</v>
      </c>
      <c r="B50" s="3" t="s">
        <v>19</v>
      </c>
      <c r="C50" s="3" t="str">
        <f>VLOOKUP(B50,[0]!code,2,FALSE)</f>
        <v>花束</v>
      </c>
      <c r="D50" s="3" t="str">
        <f>VLOOKUP(B50,[0]!code,3,FALSE)</f>
        <v>バラの花束</v>
      </c>
      <c r="E50" s="4">
        <f>VLOOKUP(B50,[0]!code,4,FALSE)</f>
        <v>5400</v>
      </c>
      <c r="F50" s="3">
        <v>7</v>
      </c>
      <c r="G50" s="4">
        <f>E50*F50</f>
        <v>37800</v>
      </c>
    </row>
    <row r="51" spans="1:7" hidden="1" outlineLevel="3" x14ac:dyDescent="0.15">
      <c r="A51" s="2">
        <v>42746</v>
      </c>
      <c r="B51" s="3" t="s">
        <v>20</v>
      </c>
      <c r="C51" s="3" t="str">
        <f>VLOOKUP(B51,[0]!code,2,FALSE)</f>
        <v>花束</v>
      </c>
      <c r="D51" s="3" t="str">
        <f>VLOOKUP(B51,[0]!code,3,FALSE)</f>
        <v>カサブランカの花束</v>
      </c>
      <c r="E51" s="4">
        <f>VLOOKUP(B51,[0]!code,4,FALSE)</f>
        <v>8200</v>
      </c>
      <c r="F51" s="3">
        <v>8</v>
      </c>
      <c r="G51" s="4">
        <f>E51*F51</f>
        <v>65600</v>
      </c>
    </row>
    <row r="52" spans="1:7" hidden="1" outlineLevel="3" x14ac:dyDescent="0.15">
      <c r="A52" s="2">
        <v>42748</v>
      </c>
      <c r="B52" s="3" t="s">
        <v>21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9</v>
      </c>
      <c r="G52" s="4">
        <f>E52*F52</f>
        <v>48600</v>
      </c>
    </row>
    <row r="53" spans="1:7" hidden="1" outlineLevel="3" x14ac:dyDescent="0.15">
      <c r="A53" s="2">
        <v>42750</v>
      </c>
      <c r="B53" s="3" t="s">
        <v>22</v>
      </c>
      <c r="C53" s="3" t="str">
        <f>VLOOKUP(B53,[0]!code,2,FALSE)</f>
        <v>花束</v>
      </c>
      <c r="D53" s="3" t="str">
        <f>VLOOKUP(B53,[0]!code,3,FALSE)</f>
        <v>カサブランカの花束</v>
      </c>
      <c r="E53" s="4">
        <f>VLOOKUP(B53,[0]!code,4,FALSE)</f>
        <v>8200</v>
      </c>
      <c r="F53" s="3">
        <v>11</v>
      </c>
      <c r="G53" s="4">
        <f>E53*F53</f>
        <v>90200</v>
      </c>
    </row>
    <row r="54" spans="1:7" hidden="1" outlineLevel="3" x14ac:dyDescent="0.15">
      <c r="A54" s="2">
        <v>42755</v>
      </c>
      <c r="B54" s="3" t="s">
        <v>19</v>
      </c>
      <c r="C54" s="3" t="str">
        <f>VLOOKUP(B54,[0]!code,2,FALSE)</f>
        <v>花束</v>
      </c>
      <c r="D54" s="3" t="str">
        <f>VLOOKUP(B54,[0]!code,3,FALSE)</f>
        <v>バラの花束</v>
      </c>
      <c r="E54" s="4">
        <f>VLOOKUP(B54,[0]!code,4,FALSE)</f>
        <v>5400</v>
      </c>
      <c r="F54" s="3">
        <v>10</v>
      </c>
      <c r="G54" s="4">
        <f>E54*F54</f>
        <v>54000</v>
      </c>
    </row>
    <row r="55" spans="1:7" hidden="1" outlineLevel="3" x14ac:dyDescent="0.15">
      <c r="A55" s="2">
        <v>42757</v>
      </c>
      <c r="B55" s="3" t="s">
        <v>23</v>
      </c>
      <c r="C55" s="3" t="str">
        <f>VLOOKUP(B55,[0]!code,2,FALSE)</f>
        <v>花束</v>
      </c>
      <c r="D55" s="3" t="str">
        <f>VLOOKUP(B55,[0]!code,3,FALSE)</f>
        <v>お任せ花束</v>
      </c>
      <c r="E55" s="4">
        <f>VLOOKUP(B55,[0]!code,4,FALSE)</f>
        <v>3500</v>
      </c>
      <c r="F55" s="3">
        <v>5</v>
      </c>
      <c r="G55" s="4">
        <f>E55*F55</f>
        <v>17500</v>
      </c>
    </row>
    <row r="56" spans="1:7" hidden="1" outlineLevel="3" x14ac:dyDescent="0.15">
      <c r="A56" s="2">
        <v>42759</v>
      </c>
      <c r="B56" s="3" t="s">
        <v>24</v>
      </c>
      <c r="C56" s="3" t="str">
        <f>VLOOKUP(B56,[0]!code,2,FALSE)</f>
        <v>花束</v>
      </c>
      <c r="D56" s="3" t="str">
        <f>VLOOKUP(B56,[0]!code,3,FALSE)</f>
        <v>バラの花束</v>
      </c>
      <c r="E56" s="4">
        <f>VLOOKUP(B56,[0]!code,4,FALSE)</f>
        <v>5400</v>
      </c>
      <c r="F56" s="3">
        <v>6</v>
      </c>
      <c r="G56" s="4">
        <f>E56*F56</f>
        <v>32400</v>
      </c>
    </row>
    <row r="57" spans="1:7" hidden="1" outlineLevel="3" x14ac:dyDescent="0.15">
      <c r="A57" s="2">
        <v>42759</v>
      </c>
      <c r="B57" s="3" t="s">
        <v>20</v>
      </c>
      <c r="C57" s="3" t="str">
        <f>VLOOKUP(B57,[0]!code,2,FALSE)</f>
        <v>花束</v>
      </c>
      <c r="D57" s="3" t="str">
        <f>VLOOKUP(B57,[0]!code,3,FALSE)</f>
        <v>カサブランカの花束</v>
      </c>
      <c r="E57" s="4">
        <f>VLOOKUP(B57,[0]!code,4,FALSE)</f>
        <v>8200</v>
      </c>
      <c r="F57" s="3">
        <v>7</v>
      </c>
      <c r="G57" s="4">
        <f>E57*F57</f>
        <v>57400</v>
      </c>
    </row>
    <row r="58" spans="1:7" hidden="1" outlineLevel="3" x14ac:dyDescent="0.15">
      <c r="A58" s="2">
        <v>42765</v>
      </c>
      <c r="B58" s="3" t="s">
        <v>20</v>
      </c>
      <c r="C58" s="3" t="str">
        <f>VLOOKUP(B58,[0]!code,2,FALSE)</f>
        <v>花束</v>
      </c>
      <c r="D58" s="3" t="str">
        <f>VLOOKUP(B58,[0]!code,3,FALSE)</f>
        <v>カサブランカの花束</v>
      </c>
      <c r="E58" s="4">
        <f>VLOOKUP(B58,[0]!code,4,FALSE)</f>
        <v>8200</v>
      </c>
      <c r="F58" s="3">
        <v>10</v>
      </c>
      <c r="G58" s="4">
        <f>E58*F58</f>
        <v>82000</v>
      </c>
    </row>
    <row r="59" spans="1:7" hidden="1" outlineLevel="3" x14ac:dyDescent="0.15">
      <c r="A59" s="2">
        <v>42769</v>
      </c>
      <c r="B59" s="3" t="s">
        <v>27</v>
      </c>
      <c r="C59" s="3" t="str">
        <f>VLOOKUP(B59,[0]!code,2,FALSE)</f>
        <v>花束</v>
      </c>
      <c r="D59" s="3" t="str">
        <f>VLOOKUP(B59,[0]!code,3,FALSE)</f>
        <v>お任せ花束</v>
      </c>
      <c r="E59" s="4">
        <f>VLOOKUP(B59,[0]!code,4,FALSE)</f>
        <v>3500</v>
      </c>
      <c r="F59" s="3">
        <v>8</v>
      </c>
      <c r="G59" s="4">
        <f>E59*F59</f>
        <v>28000</v>
      </c>
    </row>
    <row r="60" spans="1:7" hidden="1" outlineLevel="3" x14ac:dyDescent="0.15">
      <c r="A60" s="2">
        <v>42769</v>
      </c>
      <c r="B60" s="3" t="s">
        <v>20</v>
      </c>
      <c r="C60" s="3" t="str">
        <f>VLOOKUP(B60,[0]!code,2,FALSE)</f>
        <v>花束</v>
      </c>
      <c r="D60" s="3" t="str">
        <f>VLOOKUP(B60,[0]!code,3,FALSE)</f>
        <v>カサブランカの花束</v>
      </c>
      <c r="E60" s="4">
        <f>VLOOKUP(B60,[0]!code,4,FALSE)</f>
        <v>8200</v>
      </c>
      <c r="F60" s="3">
        <v>18</v>
      </c>
      <c r="G60" s="4">
        <f>E60*F60</f>
        <v>147600</v>
      </c>
    </row>
    <row r="61" spans="1:7" hidden="1" outlineLevel="3" x14ac:dyDescent="0.15">
      <c r="A61" s="2">
        <v>42776</v>
      </c>
      <c r="B61" s="3" t="s">
        <v>27</v>
      </c>
      <c r="C61" s="3" t="str">
        <f>VLOOKUP(B61,[0]!code,2,FALSE)</f>
        <v>花束</v>
      </c>
      <c r="D61" s="3" t="str">
        <f>VLOOKUP(B61,[0]!code,3,FALSE)</f>
        <v>お任せ花束</v>
      </c>
      <c r="E61" s="4">
        <f>VLOOKUP(B61,[0]!code,4,FALSE)</f>
        <v>3500</v>
      </c>
      <c r="F61" s="3">
        <v>8</v>
      </c>
      <c r="G61" s="4">
        <f>E61*F61</f>
        <v>28000</v>
      </c>
    </row>
    <row r="62" spans="1:7" hidden="1" outlineLevel="3" x14ac:dyDescent="0.15">
      <c r="A62" s="2">
        <v>42778</v>
      </c>
      <c r="B62" s="3" t="s">
        <v>31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15</v>
      </c>
      <c r="G62" s="4">
        <f>E62*F62</f>
        <v>123000</v>
      </c>
    </row>
    <row r="63" spans="1:7" hidden="1" outlineLevel="3" x14ac:dyDescent="0.15">
      <c r="A63" s="2">
        <v>42780</v>
      </c>
      <c r="B63" s="3" t="s">
        <v>47</v>
      </c>
      <c r="C63" s="3" t="str">
        <f>VLOOKUP(B63,[0]!code,2,FALSE)</f>
        <v>花束</v>
      </c>
      <c r="D63" s="3" t="str">
        <f>VLOOKUP(B63,[0]!code,3,FALSE)</f>
        <v>バラの花束</v>
      </c>
      <c r="E63" s="4">
        <f>VLOOKUP(B63,[0]!code,4,FALSE)</f>
        <v>5400</v>
      </c>
      <c r="F63" s="3">
        <v>29</v>
      </c>
      <c r="G63" s="4">
        <f>E63*F63</f>
        <v>156600</v>
      </c>
    </row>
    <row r="64" spans="1:7" hidden="1" outlineLevel="3" x14ac:dyDescent="0.15">
      <c r="A64" s="2">
        <v>42782</v>
      </c>
      <c r="B64" s="3" t="s">
        <v>24</v>
      </c>
      <c r="C64" s="3" t="str">
        <f>VLOOKUP(B64,[0]!code,2,FALSE)</f>
        <v>花束</v>
      </c>
      <c r="D64" s="3" t="str">
        <f>VLOOKUP(B64,[0]!code,3,FALSE)</f>
        <v>バラの花束</v>
      </c>
      <c r="E64" s="4">
        <f>VLOOKUP(B64,[0]!code,4,FALSE)</f>
        <v>5400</v>
      </c>
      <c r="F64" s="3">
        <v>21</v>
      </c>
      <c r="G64" s="4">
        <f>E64*F64</f>
        <v>113400</v>
      </c>
    </row>
    <row r="65" spans="1:7" hidden="1" outlineLevel="3" x14ac:dyDescent="0.15">
      <c r="A65" s="2">
        <v>42782</v>
      </c>
      <c r="B65" s="3" t="s">
        <v>27</v>
      </c>
      <c r="C65" s="3" t="str">
        <f>VLOOKUP(B65,[0]!code,2,FALSE)</f>
        <v>花束</v>
      </c>
      <c r="D65" s="3" t="str">
        <f>VLOOKUP(B65,[0]!code,3,FALSE)</f>
        <v>お任せ花束</v>
      </c>
      <c r="E65" s="4">
        <f>VLOOKUP(B65,[0]!code,4,FALSE)</f>
        <v>3500</v>
      </c>
      <c r="F65" s="3">
        <v>10</v>
      </c>
      <c r="G65" s="4">
        <f>E65*F65</f>
        <v>35000</v>
      </c>
    </row>
    <row r="66" spans="1:7" hidden="1" outlineLevel="3" x14ac:dyDescent="0.15">
      <c r="A66" s="2">
        <v>42786</v>
      </c>
      <c r="B66" s="3" t="s">
        <v>31</v>
      </c>
      <c r="C66" s="3" t="str">
        <f>VLOOKUP(B66,[0]!code,2,FALSE)</f>
        <v>花束</v>
      </c>
      <c r="D66" s="3" t="str">
        <f>VLOOKUP(B66,[0]!code,3,FALSE)</f>
        <v>カサブランカの花束</v>
      </c>
      <c r="E66" s="4">
        <f>VLOOKUP(B66,[0]!code,4,FALSE)</f>
        <v>8200</v>
      </c>
      <c r="F66" s="3">
        <v>13</v>
      </c>
      <c r="G66" s="4">
        <f>E66*F66</f>
        <v>106600</v>
      </c>
    </row>
    <row r="67" spans="1:7" hidden="1" outlineLevel="3" x14ac:dyDescent="0.15">
      <c r="A67" s="2">
        <v>42789</v>
      </c>
      <c r="B67" s="3" t="s">
        <v>24</v>
      </c>
      <c r="C67" s="3" t="str">
        <f>VLOOKUP(B67,[0]!code,2,FALSE)</f>
        <v>花束</v>
      </c>
      <c r="D67" s="3" t="str">
        <f>VLOOKUP(B67,[0]!code,3,FALSE)</f>
        <v>バラの花束</v>
      </c>
      <c r="E67" s="4">
        <f>VLOOKUP(B67,[0]!code,4,FALSE)</f>
        <v>5400</v>
      </c>
      <c r="F67" s="3">
        <v>17</v>
      </c>
      <c r="G67" s="4">
        <f>E67*F67</f>
        <v>91800</v>
      </c>
    </row>
    <row r="68" spans="1:7" hidden="1" outlineLevel="3" x14ac:dyDescent="0.15">
      <c r="A68" s="2">
        <v>42795</v>
      </c>
      <c r="B68" s="3" t="s">
        <v>7</v>
      </c>
      <c r="C68" s="3" t="str">
        <f>VLOOKUP(B68,[0]!code,2,FALSE)</f>
        <v>花束</v>
      </c>
      <c r="D68" s="3" t="str">
        <f>VLOOKUP(B68,[0]!code,3,FALSE)</f>
        <v>お任せ花束</v>
      </c>
      <c r="E68" s="4">
        <f>VLOOKUP(B68,[0]!code,4,FALSE)</f>
        <v>3500</v>
      </c>
      <c r="F68" s="3">
        <v>2</v>
      </c>
      <c r="G68" s="4">
        <f>E68*F68</f>
        <v>7000</v>
      </c>
    </row>
    <row r="69" spans="1:7" hidden="1" outlineLevel="3" x14ac:dyDescent="0.15">
      <c r="A69" s="2">
        <v>42804</v>
      </c>
      <c r="B69" s="3" t="s">
        <v>7</v>
      </c>
      <c r="C69" s="3" t="str">
        <f>VLOOKUP(B69,[0]!code,2,FALSE)</f>
        <v>花束</v>
      </c>
      <c r="D69" s="3" t="str">
        <f>VLOOKUP(B69,[0]!code,3,FALSE)</f>
        <v>お任せ花束</v>
      </c>
      <c r="E69" s="4">
        <f>VLOOKUP(B69,[0]!code,4,FALSE)</f>
        <v>3500</v>
      </c>
      <c r="F69" s="3">
        <v>8</v>
      </c>
      <c r="G69" s="4">
        <f>E69*F69</f>
        <v>28000</v>
      </c>
    </row>
    <row r="70" spans="1:7" hidden="1" outlineLevel="3" x14ac:dyDescent="0.15">
      <c r="A70" s="2">
        <v>42805</v>
      </c>
      <c r="B70" s="3" t="s">
        <v>19</v>
      </c>
      <c r="C70" s="3" t="str">
        <f>VLOOKUP(B70,[0]!code,2,FALSE)</f>
        <v>花束</v>
      </c>
      <c r="D70" s="3" t="str">
        <f>VLOOKUP(B70,[0]!code,3,FALSE)</f>
        <v>バラの花束</v>
      </c>
      <c r="E70" s="4">
        <f>VLOOKUP(B70,[0]!code,4,FALSE)</f>
        <v>5400</v>
      </c>
      <c r="F70" s="3">
        <v>15</v>
      </c>
      <c r="G70" s="4">
        <f>E70*F70</f>
        <v>81000</v>
      </c>
    </row>
    <row r="71" spans="1:7" hidden="1" outlineLevel="3" x14ac:dyDescent="0.15">
      <c r="A71" s="2">
        <v>42805</v>
      </c>
      <c r="B71" s="3" t="s">
        <v>20</v>
      </c>
      <c r="C71" s="3" t="str">
        <f>VLOOKUP(B71,[0]!code,2,FALSE)</f>
        <v>花束</v>
      </c>
      <c r="D71" s="3" t="str">
        <f>VLOOKUP(B71,[0]!code,3,FALSE)</f>
        <v>カサブランカの花束</v>
      </c>
      <c r="E71" s="4">
        <f>VLOOKUP(B71,[0]!code,4,FALSE)</f>
        <v>8200</v>
      </c>
      <c r="F71" s="3">
        <v>5</v>
      </c>
      <c r="G71" s="4">
        <f>E71*F71</f>
        <v>41000</v>
      </c>
    </row>
    <row r="72" spans="1:7" hidden="1" outlineLevel="3" x14ac:dyDescent="0.15">
      <c r="A72" s="2">
        <v>42808</v>
      </c>
      <c r="B72" s="3" t="s">
        <v>48</v>
      </c>
      <c r="C72" s="3" t="str">
        <f>VLOOKUP(B72,[0]!code,2,FALSE)</f>
        <v>花束</v>
      </c>
      <c r="D72" s="3" t="str">
        <f>VLOOKUP(B72,[0]!code,3,FALSE)</f>
        <v>バラの花束</v>
      </c>
      <c r="E72" s="4">
        <f>VLOOKUP(B72,[0]!code,4,FALSE)</f>
        <v>5400</v>
      </c>
      <c r="F72" s="3">
        <v>58</v>
      </c>
      <c r="G72" s="4">
        <f>E72*F72</f>
        <v>313200</v>
      </c>
    </row>
    <row r="73" spans="1:7" hidden="1" outlineLevel="3" x14ac:dyDescent="0.15">
      <c r="A73" s="2">
        <v>42808</v>
      </c>
      <c r="B73" s="3" t="s">
        <v>9</v>
      </c>
      <c r="C73" s="3" t="str">
        <f>VLOOKUP(B73,[0]!code,2,FALSE)</f>
        <v>花束</v>
      </c>
      <c r="D73" s="3" t="str">
        <f>VLOOKUP(B73,[0]!code,3,FALSE)</f>
        <v>カサブランカの花束</v>
      </c>
      <c r="E73" s="4">
        <f>VLOOKUP(B73,[0]!code,4,FALSE)</f>
        <v>8200</v>
      </c>
      <c r="F73" s="3">
        <v>22</v>
      </c>
      <c r="G73" s="4">
        <f>E73*F73</f>
        <v>180400</v>
      </c>
    </row>
    <row r="74" spans="1:7" hidden="1" outlineLevel="3" x14ac:dyDescent="0.15">
      <c r="A74" s="2">
        <v>42809</v>
      </c>
      <c r="B74" s="3" t="s">
        <v>21</v>
      </c>
      <c r="C74" s="3" t="str">
        <f>VLOOKUP(B74,[0]!code,2,FALSE)</f>
        <v>花束</v>
      </c>
      <c r="D74" s="3" t="str">
        <f>VLOOKUP(B74,[0]!code,3,FALSE)</f>
        <v>バラの花束</v>
      </c>
      <c r="E74" s="4">
        <f>VLOOKUP(B74,[0]!code,4,FALSE)</f>
        <v>5400</v>
      </c>
      <c r="F74" s="3">
        <v>10</v>
      </c>
      <c r="G74" s="4">
        <f>E74*F74</f>
        <v>54000</v>
      </c>
    </row>
    <row r="75" spans="1:7" hidden="1" outlineLevel="3" x14ac:dyDescent="0.15">
      <c r="A75" s="2">
        <v>42810</v>
      </c>
      <c r="B75" s="3" t="s">
        <v>22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3</v>
      </c>
      <c r="G75" s="4">
        <f>E75*F75</f>
        <v>24600</v>
      </c>
    </row>
    <row r="76" spans="1:7" hidden="1" outlineLevel="3" x14ac:dyDescent="0.15">
      <c r="A76" s="2">
        <v>42814</v>
      </c>
      <c r="B76" s="3" t="s">
        <v>19</v>
      </c>
      <c r="C76" s="3" t="str">
        <f>VLOOKUP(B76,[0]!code,2,FALSE)</f>
        <v>花束</v>
      </c>
      <c r="D76" s="3" t="str">
        <f>VLOOKUP(B76,[0]!code,3,FALSE)</f>
        <v>バラの花束</v>
      </c>
      <c r="E76" s="4">
        <f>VLOOKUP(B76,[0]!code,4,FALSE)</f>
        <v>5400</v>
      </c>
      <c r="F76" s="3">
        <v>10</v>
      </c>
      <c r="G76" s="4">
        <f>E76*F76</f>
        <v>54000</v>
      </c>
    </row>
    <row r="77" spans="1:7" hidden="1" outlineLevel="3" x14ac:dyDescent="0.15">
      <c r="A77" s="2">
        <v>42814</v>
      </c>
      <c r="B77" s="3" t="s">
        <v>23</v>
      </c>
      <c r="C77" s="3" t="str">
        <f>VLOOKUP(B77,[0]!code,2,FALSE)</f>
        <v>花束</v>
      </c>
      <c r="D77" s="3" t="str">
        <f>VLOOKUP(B77,[0]!code,3,FALSE)</f>
        <v>お任せ花束</v>
      </c>
      <c r="E77" s="4">
        <f>VLOOKUP(B77,[0]!code,4,FALSE)</f>
        <v>3500</v>
      </c>
      <c r="F77" s="3">
        <v>7</v>
      </c>
      <c r="G77" s="4">
        <f>E77*F77</f>
        <v>24500</v>
      </c>
    </row>
    <row r="78" spans="1:7" hidden="1" outlineLevel="3" x14ac:dyDescent="0.15">
      <c r="A78" s="2">
        <v>42815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10</v>
      </c>
      <c r="G78" s="4">
        <f>E78*F78</f>
        <v>54000</v>
      </c>
    </row>
    <row r="79" spans="1:7" hidden="1" outlineLevel="3" x14ac:dyDescent="0.15">
      <c r="A79" s="2">
        <v>42815</v>
      </c>
      <c r="B79" s="3" t="s">
        <v>20</v>
      </c>
      <c r="C79" s="3" t="str">
        <f>VLOOKUP(B79,[0]!code,2,FALSE)</f>
        <v>花束</v>
      </c>
      <c r="D79" s="3" t="str">
        <f>VLOOKUP(B79,[0]!code,3,FALSE)</f>
        <v>カサブランカの花束</v>
      </c>
      <c r="E79" s="4">
        <f>VLOOKUP(B79,[0]!code,4,FALSE)</f>
        <v>8200</v>
      </c>
      <c r="F79" s="3">
        <v>7</v>
      </c>
      <c r="G79" s="4">
        <f>E79*F79</f>
        <v>57400</v>
      </c>
    </row>
    <row r="80" spans="1:7" hidden="1" outlineLevel="3" x14ac:dyDescent="0.15">
      <c r="A80" s="2">
        <v>42817</v>
      </c>
      <c r="B80" s="3" t="s">
        <v>20</v>
      </c>
      <c r="C80" s="3" t="str">
        <f>VLOOKUP(B80,[0]!code,2,FALSE)</f>
        <v>花束</v>
      </c>
      <c r="D80" s="3" t="str">
        <f>VLOOKUP(B80,[0]!code,3,FALSE)</f>
        <v>カサブランカの花束</v>
      </c>
      <c r="E80" s="4">
        <f>VLOOKUP(B80,[0]!code,4,FALSE)</f>
        <v>8200</v>
      </c>
      <c r="F80" s="3">
        <v>2</v>
      </c>
      <c r="G80" s="4">
        <f>E80*F80</f>
        <v>16400</v>
      </c>
    </row>
    <row r="81" spans="1:7" hidden="1" outlineLevel="3" x14ac:dyDescent="0.15">
      <c r="A81" s="2">
        <v>42817</v>
      </c>
      <c r="B81" s="3" t="s">
        <v>27</v>
      </c>
      <c r="C81" s="3" t="str">
        <f>VLOOKUP(B81,[0]!code,2,FALSE)</f>
        <v>花束</v>
      </c>
      <c r="D81" s="3" t="str">
        <f>VLOOKUP(B81,[0]!code,3,FALSE)</f>
        <v>お任せ花束</v>
      </c>
      <c r="E81" s="4">
        <f>VLOOKUP(B81,[0]!code,4,FALSE)</f>
        <v>3500</v>
      </c>
      <c r="F81" s="3">
        <v>15</v>
      </c>
      <c r="G81" s="4">
        <f>E81*F81</f>
        <v>52500</v>
      </c>
    </row>
    <row r="82" spans="1:7" hidden="1" outlineLevel="3" x14ac:dyDescent="0.15">
      <c r="A82" s="2">
        <v>42817</v>
      </c>
      <c r="B82" s="3" t="s">
        <v>20</v>
      </c>
      <c r="C82" s="3" t="str">
        <f>VLOOKUP(B82,[0]!code,2,FALSE)</f>
        <v>花束</v>
      </c>
      <c r="D82" s="3" t="str">
        <f>VLOOKUP(B82,[0]!code,3,FALSE)</f>
        <v>カサブランカの花束</v>
      </c>
      <c r="E82" s="4">
        <f>VLOOKUP(B82,[0]!code,4,FALSE)</f>
        <v>8200</v>
      </c>
      <c r="F82" s="3">
        <v>3</v>
      </c>
      <c r="G82" s="4">
        <f>E82*F82</f>
        <v>24600</v>
      </c>
    </row>
    <row r="83" spans="1:7" hidden="1" outlineLevel="3" x14ac:dyDescent="0.15">
      <c r="A83" s="2">
        <v>42818</v>
      </c>
      <c r="B83" s="3" t="s">
        <v>27</v>
      </c>
      <c r="C83" s="3" t="str">
        <f>VLOOKUP(B83,[0]!code,2,FALSE)</f>
        <v>花束</v>
      </c>
      <c r="D83" s="3" t="str">
        <f>VLOOKUP(B83,[0]!code,3,FALSE)</f>
        <v>お任せ花束</v>
      </c>
      <c r="E83" s="4">
        <f>VLOOKUP(B83,[0]!code,4,FALSE)</f>
        <v>3500</v>
      </c>
      <c r="F83" s="3">
        <v>12</v>
      </c>
      <c r="G83" s="4">
        <f>E83*F83</f>
        <v>42000</v>
      </c>
    </row>
    <row r="84" spans="1:7" hidden="1" outlineLevel="3" x14ac:dyDescent="0.15">
      <c r="A84" s="2">
        <v>42818</v>
      </c>
      <c r="B84" s="3" t="s">
        <v>31</v>
      </c>
      <c r="C84" s="3" t="str">
        <f>VLOOKUP(B84,[0]!code,2,FALSE)</f>
        <v>花束</v>
      </c>
      <c r="D84" s="3" t="str">
        <f>VLOOKUP(B84,[0]!code,3,FALSE)</f>
        <v>カサブランカの花束</v>
      </c>
      <c r="E84" s="4">
        <f>VLOOKUP(B84,[0]!code,4,FALSE)</f>
        <v>8200</v>
      </c>
      <c r="F84" s="3">
        <v>4</v>
      </c>
      <c r="G84" s="4">
        <f>E84*F84</f>
        <v>32800</v>
      </c>
    </row>
    <row r="85" spans="1:7" hidden="1" outlineLevel="3" x14ac:dyDescent="0.15">
      <c r="A85" s="2">
        <v>42819</v>
      </c>
      <c r="B85" s="3" t="s">
        <v>24</v>
      </c>
      <c r="C85" s="3" t="str">
        <f>VLOOKUP(B85,[0]!code,2,FALSE)</f>
        <v>花束</v>
      </c>
      <c r="D85" s="3" t="str">
        <f>VLOOKUP(B85,[0]!code,3,FALSE)</f>
        <v>バラの花束</v>
      </c>
      <c r="E85" s="4">
        <f>VLOOKUP(B85,[0]!code,4,FALSE)</f>
        <v>5400</v>
      </c>
      <c r="F85" s="3">
        <v>6</v>
      </c>
      <c r="G85" s="4">
        <f>E85*F85</f>
        <v>32400</v>
      </c>
    </row>
    <row r="86" spans="1:7" hidden="1" outlineLevel="3" x14ac:dyDescent="0.15">
      <c r="A86" s="2">
        <v>42819</v>
      </c>
      <c r="B86" s="3" t="s">
        <v>27</v>
      </c>
      <c r="C86" s="3" t="str">
        <f>VLOOKUP(B86,[0]!code,2,FALSE)</f>
        <v>花束</v>
      </c>
      <c r="D86" s="3" t="str">
        <f>VLOOKUP(B86,[0]!code,3,FALSE)</f>
        <v>お任せ花束</v>
      </c>
      <c r="E86" s="4">
        <f>VLOOKUP(B86,[0]!code,4,FALSE)</f>
        <v>3500</v>
      </c>
      <c r="F86" s="3">
        <v>12</v>
      </c>
      <c r="G86" s="4">
        <f>E86*F86</f>
        <v>42000</v>
      </c>
    </row>
    <row r="87" spans="1:7" hidden="1" outlineLevel="3" x14ac:dyDescent="0.15">
      <c r="A87" s="2">
        <v>42820</v>
      </c>
      <c r="B87" s="3" t="s">
        <v>31</v>
      </c>
      <c r="C87" s="3" t="str">
        <f>VLOOKUP(B87,[0]!code,2,FALSE)</f>
        <v>花束</v>
      </c>
      <c r="D87" s="3" t="str">
        <f>VLOOKUP(B87,[0]!code,3,FALSE)</f>
        <v>カサブランカの花束</v>
      </c>
      <c r="E87" s="4">
        <f>VLOOKUP(B87,[0]!code,4,FALSE)</f>
        <v>8200</v>
      </c>
      <c r="F87" s="3">
        <v>8</v>
      </c>
      <c r="G87" s="4">
        <f>E87*F87</f>
        <v>65600</v>
      </c>
    </row>
    <row r="88" spans="1:7" hidden="1" outlineLevel="3" x14ac:dyDescent="0.15">
      <c r="A88" s="2">
        <v>42820</v>
      </c>
      <c r="B88" s="3" t="s">
        <v>24</v>
      </c>
      <c r="C88" s="3" t="str">
        <f>VLOOKUP(B88,[0]!code,2,FALSE)</f>
        <v>花束</v>
      </c>
      <c r="D88" s="3" t="str">
        <f>VLOOKUP(B88,[0]!code,3,FALSE)</f>
        <v>バラの花束</v>
      </c>
      <c r="E88" s="4">
        <f>VLOOKUP(B88,[0]!code,4,FALSE)</f>
        <v>5400</v>
      </c>
      <c r="F88" s="3">
        <v>5</v>
      </c>
      <c r="G88" s="4">
        <f>E88*F88</f>
        <v>27000</v>
      </c>
    </row>
    <row r="89" spans="1:7" outlineLevel="2" collapsed="1" x14ac:dyDescent="0.15">
      <c r="A89" s="11"/>
      <c r="B89" s="12"/>
      <c r="C89" s="15" t="s">
        <v>58</v>
      </c>
      <c r="D89" s="12"/>
      <c r="E89" s="13"/>
      <c r="F89" s="12">
        <f>SUBTOTAL(3,F48:F88)</f>
        <v>41</v>
      </c>
      <c r="G89" s="17">
        <f>SUBTOTAL(3,G48:G88)</f>
        <v>41</v>
      </c>
    </row>
    <row r="90" spans="1:7" outlineLevel="1" x14ac:dyDescent="0.15">
      <c r="A90" s="11"/>
      <c r="B90" s="12"/>
      <c r="C90" s="15" t="s">
        <v>55</v>
      </c>
      <c r="D90" s="12"/>
      <c r="E90" s="13"/>
      <c r="F90" s="12">
        <f>SUBTOTAL(9,F48:F88)</f>
        <v>445</v>
      </c>
      <c r="G90" s="13">
        <f>SUBTOTAL(9,G48:G88)</f>
        <v>2601400</v>
      </c>
    </row>
    <row r="91" spans="1:7" x14ac:dyDescent="0.15">
      <c r="A91" s="11"/>
      <c r="B91" s="12"/>
      <c r="C91" s="15" t="s">
        <v>59</v>
      </c>
      <c r="D91" s="12"/>
      <c r="E91" s="13"/>
      <c r="F91" s="12">
        <f>SUBTOTAL(3,F2:F88)</f>
        <v>83</v>
      </c>
      <c r="G91" s="17">
        <f>SUBTOTAL(3,G2:G88)</f>
        <v>83</v>
      </c>
    </row>
    <row r="92" spans="1:7" x14ac:dyDescent="0.15">
      <c r="A92" s="11"/>
      <c r="B92" s="12"/>
      <c r="C92" s="15" t="s">
        <v>52</v>
      </c>
      <c r="D92" s="12"/>
      <c r="E92" s="13"/>
      <c r="F92" s="12">
        <f>SUBTOTAL(9,F2:F88)</f>
        <v>889</v>
      </c>
      <c r="G92" s="13">
        <f>SUBTOTAL(9,G2:G88)</f>
        <v>4782300</v>
      </c>
    </row>
  </sheetData>
  <sortState ref="A2:G88">
    <sortCondition ref="C4"/>
  </sortState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2017-02-11T02:12:31Z</dcterms:modified>
</cp:coreProperties>
</file>