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wnloads\XL2016\"/>
    </mc:Choice>
  </mc:AlternateContent>
  <bookViews>
    <workbookView xWindow="0" yWindow="0" windowWidth="19875" windowHeight="163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J4" i="1"/>
  <c r="K4" i="1" s="1"/>
  <c r="I5" i="1"/>
  <c r="J5" i="1" s="1"/>
  <c r="K5" i="1" s="1"/>
  <c r="I6" i="1"/>
  <c r="J6" i="1"/>
  <c r="K6" i="1" s="1"/>
  <c r="I7" i="1"/>
  <c r="J7" i="1" s="1"/>
  <c r="K7" i="1" s="1"/>
  <c r="I8" i="1"/>
  <c r="J8" i="1"/>
  <c r="K8" i="1" s="1"/>
  <c r="I9" i="1"/>
  <c r="J9" i="1" s="1"/>
  <c r="K9" i="1" s="1"/>
  <c r="I10" i="1"/>
  <c r="J10" i="1"/>
  <c r="K10" i="1" s="1"/>
  <c r="I11" i="1"/>
  <c r="J11" i="1" s="1"/>
  <c r="K11" i="1" s="1"/>
</calcChain>
</file>

<file path=xl/sharedStrings.xml><?xml version="1.0" encoding="utf-8"?>
<sst xmlns="http://schemas.openxmlformats.org/spreadsheetml/2006/main" count="20" uniqueCount="20">
  <si>
    <t>今週の路線別搭乗客数</t>
  </si>
  <si>
    <t>座席数</t>
  </si>
  <si>
    <t>便数</t>
  </si>
  <si>
    <t>20日</t>
  </si>
  <si>
    <t>21日</t>
  </si>
  <si>
    <t>22日</t>
  </si>
  <si>
    <t>23日</t>
  </si>
  <si>
    <t>24日</t>
  </si>
  <si>
    <t>合計</t>
  </si>
  <si>
    <t>搭乗率</t>
  </si>
  <si>
    <t>コメント</t>
  </si>
  <si>
    <t>羽田→札幌</t>
  </si>
  <si>
    <t>札幌→羽田</t>
  </si>
  <si>
    <t>羽田→大阪</t>
  </si>
  <si>
    <t>大阪→羽田</t>
  </si>
  <si>
    <t>羽田→福岡</t>
  </si>
  <si>
    <t>福岡→羽田</t>
  </si>
  <si>
    <t>羽田→沖縄</t>
  </si>
  <si>
    <t>沖縄→羽田</t>
  </si>
  <si>
    <t>注：便数は一日の数</t>
    <rPh sb="0" eb="1">
      <t>チュウ</t>
    </rPh>
    <rPh sb="2" eb="4">
      <t>ビンスウ</t>
    </rPh>
    <rPh sb="5" eb="7">
      <t>イチニチ</t>
    </rPh>
    <rPh sb="8" eb="9">
      <t>カズ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</si>
</sst>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5" xfId="1" applyFont="1" applyBorder="1">
      <alignment vertical="center"/>
    </xf>
    <xf numFmtId="176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10" xfId="1" applyFon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4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38" fontId="0" fillId="0" borderId="14" xfId="1" applyFont="1" applyBorder="1">
      <alignment vertical="center"/>
    </xf>
    <xf numFmtId="176" fontId="0" fillId="0" borderId="17" xfId="0" applyNumberFormat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今週の路線別搭乗者数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9165026246719161"/>
          <c:y val="0.17951407115777193"/>
          <c:w val="0.74300940507436586"/>
          <c:h val="0.5698450714494021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20日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Sheet1!$D$4:$D$11</c:f>
              <c:numCache>
                <c:formatCode>#,##0_);[Red]\(#,##0\)</c:formatCode>
                <c:ptCount val="8"/>
                <c:pt idx="0">
                  <c:v>3064</c:v>
                </c:pt>
                <c:pt idx="1">
                  <c:v>3036</c:v>
                </c:pt>
                <c:pt idx="2">
                  <c:v>3423</c:v>
                </c:pt>
                <c:pt idx="3">
                  <c:v>3236</c:v>
                </c:pt>
                <c:pt idx="4">
                  <c:v>3009</c:v>
                </c:pt>
                <c:pt idx="5">
                  <c:v>3001</c:v>
                </c:pt>
                <c:pt idx="6">
                  <c:v>1698</c:v>
                </c:pt>
                <c:pt idx="7">
                  <c:v>1856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B-44E5-9889-6CA5C1C01E32}"/>
            </c:ext>
          </c:extLst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21日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Sheet1!$E$4:$E$11</c:f>
              <c:numCache>
                <c:formatCode>#,##0_);[Red]\(#,##0\)</c:formatCode>
                <c:ptCount val="8"/>
                <c:pt idx="0">
                  <c:v>3071</c:v>
                </c:pt>
                <c:pt idx="1">
                  <c:v>3136</c:v>
                </c:pt>
                <c:pt idx="2">
                  <c:v>3236</c:v>
                </c:pt>
                <c:pt idx="3">
                  <c:v>3156</c:v>
                </c:pt>
                <c:pt idx="4">
                  <c:v>3023</c:v>
                </c:pt>
                <c:pt idx="5">
                  <c:v>3023</c:v>
                </c:pt>
                <c:pt idx="6">
                  <c:v>1603</c:v>
                </c:pt>
                <c:pt idx="7">
                  <c:v>1906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B-44E5-9889-6CA5C1C01E32}"/>
            </c:ext>
          </c:extLst>
        </c:ser>
        <c:ser>
          <c:idx val="2"/>
          <c:order val="2"/>
          <c:tx>
            <c:strRef>
              <c:f>Sheet1!$F$3</c:f>
              <c:strCache>
                <c:ptCount val="1"/>
                <c:pt idx="0">
                  <c:v>22日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Sheet1!$F$4:$F$11</c:f>
              <c:numCache>
                <c:formatCode>#,##0_);[Red]\(#,##0\)</c:formatCode>
                <c:ptCount val="8"/>
                <c:pt idx="0">
                  <c:v>3029</c:v>
                </c:pt>
                <c:pt idx="1">
                  <c:v>2745</c:v>
                </c:pt>
                <c:pt idx="2">
                  <c:v>3712</c:v>
                </c:pt>
                <c:pt idx="3">
                  <c:v>3420</c:v>
                </c:pt>
                <c:pt idx="4">
                  <c:v>3261</c:v>
                </c:pt>
                <c:pt idx="5">
                  <c:v>3004</c:v>
                </c:pt>
                <c:pt idx="6">
                  <c:v>1659</c:v>
                </c:pt>
                <c:pt idx="7">
                  <c:v>1787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B-44E5-9889-6CA5C1C01E32}"/>
            </c:ext>
          </c:extLst>
        </c:ser>
        <c:ser>
          <c:idx val="3"/>
          <c:order val="3"/>
          <c:tx>
            <c:strRef>
              <c:f>Sheet1!$G$3</c:f>
              <c:strCache>
                <c:ptCount val="1"/>
                <c:pt idx="0">
                  <c:v>23日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Sheet1!$G$4:$G$11</c:f>
              <c:numCache>
                <c:formatCode>#,##0_);[Red]\(#,##0\)</c:formatCode>
                <c:ptCount val="8"/>
                <c:pt idx="0">
                  <c:v>2829</c:v>
                </c:pt>
                <c:pt idx="1">
                  <c:v>2969</c:v>
                </c:pt>
                <c:pt idx="2">
                  <c:v>3338</c:v>
                </c:pt>
                <c:pt idx="3">
                  <c:v>3636</c:v>
                </c:pt>
                <c:pt idx="4">
                  <c:v>3347</c:v>
                </c:pt>
                <c:pt idx="5">
                  <c:v>3006</c:v>
                </c:pt>
                <c:pt idx="6">
                  <c:v>2045</c:v>
                </c:pt>
                <c:pt idx="7">
                  <c:v>1826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4B-44E5-9889-6CA5C1C01E32}"/>
            </c:ext>
          </c:extLst>
        </c:ser>
        <c:ser>
          <c:idx val="4"/>
          <c:order val="4"/>
          <c:tx>
            <c:strRef>
              <c:f>Sheet1!$H$3</c:f>
              <c:strCache>
                <c:ptCount val="1"/>
                <c:pt idx="0">
                  <c:v>24日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Sheet1!$A$4:$A$11</c:f>
              <c:strCache>
                <c:ptCount val="8"/>
                <c:pt idx="0">
                  <c:v>羽田→札幌</c:v>
                </c:pt>
                <c:pt idx="1">
                  <c:v>札幌→羽田</c:v>
                </c:pt>
                <c:pt idx="2">
                  <c:v>羽田→大阪</c:v>
                </c:pt>
                <c:pt idx="3">
                  <c:v>大阪→羽田</c:v>
                </c:pt>
                <c:pt idx="4">
                  <c:v>羽田→福岡</c:v>
                </c:pt>
                <c:pt idx="5">
                  <c:v>福岡→羽田</c:v>
                </c:pt>
                <c:pt idx="6">
                  <c:v>羽田→沖縄</c:v>
                </c:pt>
                <c:pt idx="7">
                  <c:v>沖縄→羽田</c:v>
                </c:pt>
              </c:strCache>
            </c:strRef>
          </c:cat>
          <c:val>
            <c:numRef>
              <c:f>Sheet1!$H$4:$H$11</c:f>
              <c:numCache>
                <c:formatCode>#,##0_);[Red]\(#,##0\)</c:formatCode>
                <c:ptCount val="8"/>
                <c:pt idx="0">
                  <c:v>2991</c:v>
                </c:pt>
                <c:pt idx="1">
                  <c:v>2648</c:v>
                </c:pt>
                <c:pt idx="2">
                  <c:v>3625</c:v>
                </c:pt>
                <c:pt idx="3">
                  <c:v>3526</c:v>
                </c:pt>
                <c:pt idx="4">
                  <c:v>3265</c:v>
                </c:pt>
                <c:pt idx="5">
                  <c:v>3236</c:v>
                </c:pt>
                <c:pt idx="6">
                  <c:v>1965</c:v>
                </c:pt>
                <c:pt idx="7">
                  <c:v>1723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E4B-44E5-9889-6CA5C1C01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43549247"/>
        <c:axId val="1143539679"/>
      </c:barChart>
      <c:catAx>
        <c:axId val="1143549247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（路線）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8.017716535433072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3539679"/>
        <c:crosses val="autoZero"/>
        <c:auto val="1"/>
        <c:lblAlgn val="ctr"/>
        <c:lblOffset val="100"/>
        <c:noMultiLvlLbl val="0"/>
      </c:catAx>
      <c:valAx>
        <c:axId val="11435396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3549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657225</xdr:colOff>
      <xdr:row>13</xdr:row>
      <xdr:rowOff>61912</xdr:rowOff>
    </xdr:from>
    <xdr:to>
      <xdr:col>9</xdr:col>
      <xdr:colOff>390525</xdr:colOff>
      <xdr:row>24</xdr:row>
      <xdr:rowOff>185737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Q29" sqref="Q29"/>
    </sheetView>
  </sheetViews>
  <sheetFormatPr defaultRowHeight="18.75" x14ac:dyDescent="0.4"/>
  <cols>
    <col min="1" max="1" width="10.5" customWidth="1"/>
    <col min="2" max="2" width="8.125" customWidth="1"/>
    <col min="3" max="8" width="6.125" customWidth="1"/>
    <col min="9" max="10" width="8.125" customWidth="1"/>
    <col min="11" max="11" width="18.125" customWidth="1"/>
  </cols>
  <sheetData>
    <row r="1" spans="1:11" x14ac:dyDescent="0.4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9.5" thickBot="1" x14ac:dyDescent="0.4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19.5" thickBot="1" x14ac:dyDescent="0.45">
      <c r="A3" s="26"/>
      <c r="B3" s="27" t="s">
        <v>1</v>
      </c>
      <c r="C3" s="28" t="s">
        <v>2</v>
      </c>
      <c r="D3" s="29" t="s">
        <v>3</v>
      </c>
      <c r="E3" s="30" t="s">
        <v>4</v>
      </c>
      <c r="F3" s="30" t="s">
        <v>5</v>
      </c>
      <c r="G3" s="30" t="s">
        <v>6</v>
      </c>
      <c r="H3" s="31" t="s">
        <v>7</v>
      </c>
      <c r="I3" s="27" t="s">
        <v>8</v>
      </c>
      <c r="J3" s="30" t="s">
        <v>9</v>
      </c>
      <c r="K3" s="28" t="s">
        <v>10</v>
      </c>
    </row>
    <row r="4" spans="1:11" x14ac:dyDescent="0.4">
      <c r="A4" s="18" t="s">
        <v>11</v>
      </c>
      <c r="B4" s="19">
        <v>530</v>
      </c>
      <c r="C4" s="20">
        <v>7</v>
      </c>
      <c r="D4" s="21">
        <v>3064</v>
      </c>
      <c r="E4" s="22">
        <v>3071</v>
      </c>
      <c r="F4" s="22">
        <v>3029</v>
      </c>
      <c r="G4" s="22">
        <v>2829</v>
      </c>
      <c r="H4" s="23">
        <v>2991</v>
      </c>
      <c r="I4" s="24">
        <f>SUM(D4:H4)</f>
        <v>14984</v>
      </c>
      <c r="J4" s="25">
        <f>I4/(B4*C4*5)</f>
        <v>0.80776280323450134</v>
      </c>
      <c r="K4" s="20" t="str">
        <f>IF(J4&gt;=0.755,"採算ラインクリア","")</f>
        <v>採算ラインクリア</v>
      </c>
    </row>
    <row r="5" spans="1:11" x14ac:dyDescent="0.4">
      <c r="A5" s="7" t="s">
        <v>12</v>
      </c>
      <c r="B5" s="11">
        <v>530</v>
      </c>
      <c r="C5" s="3">
        <v>7</v>
      </c>
      <c r="D5" s="9">
        <v>3036</v>
      </c>
      <c r="E5" s="1">
        <v>3136</v>
      </c>
      <c r="F5" s="1">
        <v>2745</v>
      </c>
      <c r="G5" s="1">
        <v>2969</v>
      </c>
      <c r="H5" s="13">
        <v>2648</v>
      </c>
      <c r="I5" s="15">
        <f t="shared" ref="I5:I11" si="0">SUM(D5:H5)</f>
        <v>14534</v>
      </c>
      <c r="J5" s="2">
        <f t="shared" ref="J5:J11" si="1">I5/(B5*C5*5)</f>
        <v>0.78350404312668465</v>
      </c>
      <c r="K5" s="3" t="str">
        <f t="shared" ref="K5:K11" si="2">IF(J5&gt;=0.755,"採算ラインクリア","")</f>
        <v>採算ラインクリア</v>
      </c>
    </row>
    <row r="6" spans="1:11" x14ac:dyDescent="0.4">
      <c r="A6" s="7" t="s">
        <v>13</v>
      </c>
      <c r="B6" s="11">
        <v>380</v>
      </c>
      <c r="C6" s="3">
        <v>12</v>
      </c>
      <c r="D6" s="9">
        <v>3423</v>
      </c>
      <c r="E6" s="1">
        <v>3236</v>
      </c>
      <c r="F6" s="1">
        <v>3712</v>
      </c>
      <c r="G6" s="1">
        <v>3338</v>
      </c>
      <c r="H6" s="13">
        <v>3625</v>
      </c>
      <c r="I6" s="15">
        <f t="shared" si="0"/>
        <v>17334</v>
      </c>
      <c r="J6" s="2">
        <f t="shared" si="1"/>
        <v>0.76026315789473686</v>
      </c>
      <c r="K6" s="3" t="str">
        <f t="shared" si="2"/>
        <v>採算ラインクリア</v>
      </c>
    </row>
    <row r="7" spans="1:11" x14ac:dyDescent="0.4">
      <c r="A7" s="7" t="s">
        <v>14</v>
      </c>
      <c r="B7" s="11">
        <v>380</v>
      </c>
      <c r="C7" s="3">
        <v>12</v>
      </c>
      <c r="D7" s="9">
        <v>3236</v>
      </c>
      <c r="E7" s="1">
        <v>3156</v>
      </c>
      <c r="F7" s="1">
        <v>3420</v>
      </c>
      <c r="G7" s="1">
        <v>3636</v>
      </c>
      <c r="H7" s="13">
        <v>3526</v>
      </c>
      <c r="I7" s="15">
        <f t="shared" si="0"/>
        <v>16974</v>
      </c>
      <c r="J7" s="2">
        <f t="shared" si="1"/>
        <v>0.74447368421052629</v>
      </c>
      <c r="K7" s="3" t="str">
        <f t="shared" si="2"/>
        <v/>
      </c>
    </row>
    <row r="8" spans="1:11" x14ac:dyDescent="0.4">
      <c r="A8" s="7" t="s">
        <v>15</v>
      </c>
      <c r="B8" s="11">
        <v>510</v>
      </c>
      <c r="C8" s="3">
        <v>8</v>
      </c>
      <c r="D8" s="9">
        <v>3009</v>
      </c>
      <c r="E8" s="1">
        <v>3023</v>
      </c>
      <c r="F8" s="1">
        <v>3261</v>
      </c>
      <c r="G8" s="1">
        <v>3347</v>
      </c>
      <c r="H8" s="13">
        <v>3265</v>
      </c>
      <c r="I8" s="15">
        <f t="shared" si="0"/>
        <v>15905</v>
      </c>
      <c r="J8" s="2">
        <f t="shared" si="1"/>
        <v>0.77965686274509804</v>
      </c>
      <c r="K8" s="3" t="str">
        <f t="shared" si="2"/>
        <v>採算ラインクリア</v>
      </c>
    </row>
    <row r="9" spans="1:11" x14ac:dyDescent="0.4">
      <c r="A9" s="7" t="s">
        <v>16</v>
      </c>
      <c r="B9" s="11">
        <v>510</v>
      </c>
      <c r="C9" s="3">
        <v>8</v>
      </c>
      <c r="D9" s="9">
        <v>3001</v>
      </c>
      <c r="E9" s="1">
        <v>3023</v>
      </c>
      <c r="F9" s="1">
        <v>3004</v>
      </c>
      <c r="G9" s="1">
        <v>3006</v>
      </c>
      <c r="H9" s="13">
        <v>3236</v>
      </c>
      <c r="I9" s="15">
        <f t="shared" si="0"/>
        <v>15270</v>
      </c>
      <c r="J9" s="2">
        <f t="shared" si="1"/>
        <v>0.74852941176470589</v>
      </c>
      <c r="K9" s="3" t="str">
        <f t="shared" si="2"/>
        <v/>
      </c>
    </row>
    <row r="10" spans="1:11" x14ac:dyDescent="0.4">
      <c r="A10" s="7" t="s">
        <v>17</v>
      </c>
      <c r="B10" s="11">
        <v>480</v>
      </c>
      <c r="C10" s="3">
        <v>5</v>
      </c>
      <c r="D10" s="9">
        <v>1698</v>
      </c>
      <c r="E10" s="1">
        <v>1603</v>
      </c>
      <c r="F10" s="1">
        <v>1659</v>
      </c>
      <c r="G10" s="1">
        <v>2045</v>
      </c>
      <c r="H10" s="13">
        <v>1965</v>
      </c>
      <c r="I10" s="15">
        <f t="shared" si="0"/>
        <v>8970</v>
      </c>
      <c r="J10" s="2">
        <f t="shared" si="1"/>
        <v>0.74750000000000005</v>
      </c>
      <c r="K10" s="3" t="str">
        <f t="shared" si="2"/>
        <v/>
      </c>
    </row>
    <row r="11" spans="1:11" ht="19.5" thickBot="1" x14ac:dyDescent="0.45">
      <c r="A11" s="8" t="s">
        <v>18</v>
      </c>
      <c r="B11" s="12">
        <v>480</v>
      </c>
      <c r="C11" s="6">
        <v>5</v>
      </c>
      <c r="D11" s="10">
        <v>1856</v>
      </c>
      <c r="E11" s="4">
        <v>1906</v>
      </c>
      <c r="F11" s="4">
        <v>1787</v>
      </c>
      <c r="G11" s="4">
        <v>1826</v>
      </c>
      <c r="H11" s="14">
        <v>1723</v>
      </c>
      <c r="I11" s="16">
        <f t="shared" si="0"/>
        <v>9098</v>
      </c>
      <c r="J11" s="5">
        <f t="shared" si="1"/>
        <v>0.75816666666666666</v>
      </c>
      <c r="K11" s="6" t="str">
        <f t="shared" si="2"/>
        <v>採算ラインクリア</v>
      </c>
    </row>
    <row r="13" spans="1:11" x14ac:dyDescent="0.4">
      <c r="A13" s="32" t="s">
        <v>19</v>
      </c>
    </row>
  </sheetData>
  <mergeCells count="1">
    <mergeCell ref="A1:K2"/>
  </mergeCells>
  <phoneticPr fontId="2"/>
  <pageMargins left="0.7" right="0.7" top="0.75" bottom="0.75" header="0.3" footer="0.3"/>
  <pageSetup paperSize="11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2015-11-06T13:31:50Z</dcterms:created>
  <dcterms:modified xsi:type="dcterms:W3CDTF">2015-12-08T14:09:42Z</dcterms:modified>
</cp:coreProperties>
</file>