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wnloads\XL2016\"/>
    </mc:Choice>
  </mc:AlternateContent>
  <bookViews>
    <workbookView xWindow="0" yWindow="0" windowWidth="18765" windowHeight="117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2" i="1"/>
  <c r="E24" i="1" s="1"/>
  <c r="E21" i="1"/>
  <c r="E20" i="1"/>
</calcChain>
</file>

<file path=xl/sharedStrings.xml><?xml version="1.0" encoding="utf-8"?>
<sst xmlns="http://schemas.openxmlformats.org/spreadsheetml/2006/main" count="31" uniqueCount="30">
  <si>
    <t>運賃早見表</t>
  </si>
  <si>
    <t>コード</t>
  </si>
  <si>
    <t>降車駅</t>
  </si>
  <si>
    <t>乗車駅</t>
  </si>
  <si>
    <t>博多</t>
  </si>
  <si>
    <t>久留米</t>
  </si>
  <si>
    <t>新大牟田</t>
  </si>
  <si>
    <t>熊本</t>
  </si>
  <si>
    <t>新八代</t>
  </si>
  <si>
    <t>出水</t>
  </si>
  <si>
    <t>鹿児島中央</t>
  </si>
  <si>
    <t>東京</t>
  </si>
  <si>
    <t>新横浜</t>
  </si>
  <si>
    <t>名古屋</t>
  </si>
  <si>
    <t>京都</t>
  </si>
  <si>
    <t>新大阪</t>
  </si>
  <si>
    <t>姫路</t>
  </si>
  <si>
    <t>岡山</t>
  </si>
  <si>
    <t>福山</t>
  </si>
  <si>
    <t>広島</t>
  </si>
  <si>
    <t>新山口</t>
  </si>
  <si>
    <t>注：①料金は運賃と新幹線特急料金の合計。</t>
  </si>
  <si>
    <t>　　 ②乗り継ぎ割引などは考慮していない。</t>
  </si>
  <si>
    <t>　　 ③子ども料金はおとな料金の半額。</t>
  </si>
  <si>
    <t>乗車駅コード</t>
  </si>
  <si>
    <t>降車駅コード</t>
  </si>
  <si>
    <t>おとな人数</t>
  </si>
  <si>
    <t>運賃小計</t>
  </si>
  <si>
    <t>子ども人数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</si>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</sst>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i/>
      <sz val="18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2" xfId="0" applyBorder="1">
      <alignment vertical="center"/>
    </xf>
    <xf numFmtId="6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8" xfId="0" applyBorder="1">
      <alignment vertical="center"/>
    </xf>
    <xf numFmtId="6" fontId="0" fillId="0" borderId="9" xfId="0" applyNumberFormat="1" applyBorder="1">
      <alignment vertical="center"/>
    </xf>
    <xf numFmtId="0" fontId="0" fillId="0" borderId="10" xfId="0" applyBorder="1">
      <alignment vertical="center"/>
    </xf>
    <xf numFmtId="6" fontId="0" fillId="0" borderId="11" xfId="0" applyNumberFormat="1" applyBorder="1">
      <alignment vertical="center"/>
    </xf>
    <xf numFmtId="6" fontId="0" fillId="0" borderId="12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N34" sqref="N34"/>
    </sheetView>
  </sheetViews>
  <sheetFormatPr defaultRowHeight="18.75" x14ac:dyDescent="0.4"/>
  <cols>
    <col min="2" max="2" width="10.625" customWidth="1"/>
    <col min="3" max="9" width="11.125" customWidth="1"/>
  </cols>
  <sheetData>
    <row r="1" spans="1:9" x14ac:dyDescent="0.4">
      <c r="A1" s="14" t="s">
        <v>0</v>
      </c>
      <c r="B1" s="14"/>
      <c r="C1" s="14"/>
      <c r="D1" s="14"/>
    </row>
    <row r="2" spans="1:9" x14ac:dyDescent="0.4">
      <c r="A2" s="15"/>
      <c r="B2" s="15"/>
      <c r="C2" s="15"/>
      <c r="D2" s="15"/>
    </row>
    <row r="3" spans="1:9" ht="19.5" thickBot="1" x14ac:dyDescent="0.45">
      <c r="A3" s="1" t="s">
        <v>1</v>
      </c>
      <c r="B3" s="4" t="s">
        <v>2</v>
      </c>
      <c r="C3" s="4">
        <v>1</v>
      </c>
      <c r="D3" s="4">
        <v>2</v>
      </c>
      <c r="E3" s="4">
        <v>3</v>
      </c>
      <c r="F3" s="4">
        <v>4</v>
      </c>
      <c r="G3" s="4">
        <v>5</v>
      </c>
      <c r="H3" s="4">
        <v>6</v>
      </c>
      <c r="I3" s="4">
        <v>7</v>
      </c>
    </row>
    <row r="4" spans="1:9" x14ac:dyDescent="0.4">
      <c r="A4" s="3" t="s">
        <v>3</v>
      </c>
      <c r="B4" s="10"/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2" t="s">
        <v>10</v>
      </c>
    </row>
    <row r="5" spans="1:9" x14ac:dyDescent="0.4">
      <c r="A5" s="3">
        <v>1</v>
      </c>
      <c r="B5" s="5" t="s">
        <v>11</v>
      </c>
      <c r="C5" s="2">
        <v>21810</v>
      </c>
      <c r="D5" s="2">
        <v>23060</v>
      </c>
      <c r="E5" s="2">
        <v>24340</v>
      </c>
      <c r="F5" s="2">
        <v>25460</v>
      </c>
      <c r="G5" s="2">
        <v>25700</v>
      </c>
      <c r="H5" s="2">
        <v>27450</v>
      </c>
      <c r="I5" s="6">
        <v>28820</v>
      </c>
    </row>
    <row r="6" spans="1:9" x14ac:dyDescent="0.4">
      <c r="A6" s="3">
        <v>2</v>
      </c>
      <c r="B6" s="5" t="s">
        <v>12</v>
      </c>
      <c r="C6" s="2">
        <v>21490</v>
      </c>
      <c r="D6" s="2">
        <v>22730</v>
      </c>
      <c r="E6" s="2">
        <v>24020</v>
      </c>
      <c r="F6" s="2">
        <v>25130</v>
      </c>
      <c r="G6" s="2">
        <v>25490</v>
      </c>
      <c r="H6" s="2">
        <v>27450</v>
      </c>
      <c r="I6" s="6">
        <v>28500</v>
      </c>
    </row>
    <row r="7" spans="1:9" x14ac:dyDescent="0.4">
      <c r="A7" s="3">
        <v>3</v>
      </c>
      <c r="B7" s="5" t="s">
        <v>13</v>
      </c>
      <c r="C7" s="2">
        <v>17500</v>
      </c>
      <c r="D7" s="2">
        <v>18640</v>
      </c>
      <c r="E7" s="2">
        <v>19920</v>
      </c>
      <c r="F7" s="2">
        <v>21040</v>
      </c>
      <c r="G7" s="2">
        <v>21390</v>
      </c>
      <c r="H7" s="2">
        <v>23140</v>
      </c>
      <c r="I7" s="6">
        <v>24410</v>
      </c>
    </row>
    <row r="8" spans="1:9" x14ac:dyDescent="0.4">
      <c r="A8" s="3">
        <v>4</v>
      </c>
      <c r="B8" s="5" t="s">
        <v>14</v>
      </c>
      <c r="C8" s="2">
        <v>15120</v>
      </c>
      <c r="D8" s="2">
        <v>16360</v>
      </c>
      <c r="E8" s="2">
        <v>17650</v>
      </c>
      <c r="F8" s="2">
        <v>18760</v>
      </c>
      <c r="G8" s="2">
        <v>19110</v>
      </c>
      <c r="H8" s="2">
        <v>20750</v>
      </c>
      <c r="I8" s="6">
        <v>22130</v>
      </c>
    </row>
    <row r="9" spans="1:9" x14ac:dyDescent="0.4">
      <c r="A9" s="3">
        <v>5</v>
      </c>
      <c r="B9" s="5" t="s">
        <v>15</v>
      </c>
      <c r="C9" s="2">
        <v>14480</v>
      </c>
      <c r="D9" s="2">
        <v>16140</v>
      </c>
      <c r="E9" s="2">
        <v>17420</v>
      </c>
      <c r="F9" s="2">
        <v>18540</v>
      </c>
      <c r="G9" s="2">
        <v>18890</v>
      </c>
      <c r="H9" s="2">
        <v>20630</v>
      </c>
      <c r="I9" s="6">
        <v>21900</v>
      </c>
    </row>
    <row r="10" spans="1:9" x14ac:dyDescent="0.4">
      <c r="A10" s="3">
        <v>6</v>
      </c>
      <c r="B10" s="5" t="s">
        <v>16</v>
      </c>
      <c r="C10" s="2">
        <v>13290</v>
      </c>
      <c r="D10" s="2">
        <v>15270</v>
      </c>
      <c r="E10" s="2">
        <v>16880</v>
      </c>
      <c r="F10" s="2">
        <v>17890</v>
      </c>
      <c r="G10" s="2">
        <v>18240</v>
      </c>
      <c r="H10" s="2">
        <v>19990</v>
      </c>
      <c r="I10" s="6">
        <v>21360</v>
      </c>
    </row>
    <row r="11" spans="1:9" x14ac:dyDescent="0.4">
      <c r="A11" s="3">
        <v>7</v>
      </c>
      <c r="B11" s="5" t="s">
        <v>17</v>
      </c>
      <c r="C11" s="2">
        <v>11880</v>
      </c>
      <c r="D11" s="2">
        <v>13860</v>
      </c>
      <c r="E11" s="2">
        <v>15150</v>
      </c>
      <c r="F11" s="2">
        <v>16690</v>
      </c>
      <c r="G11" s="2">
        <v>17050</v>
      </c>
      <c r="H11" s="2">
        <v>19010</v>
      </c>
      <c r="I11" s="6">
        <v>20390</v>
      </c>
    </row>
    <row r="12" spans="1:9" x14ac:dyDescent="0.4">
      <c r="A12" s="3">
        <v>8</v>
      </c>
      <c r="B12" s="5" t="s">
        <v>18</v>
      </c>
      <c r="C12" s="2">
        <v>10570</v>
      </c>
      <c r="D12" s="2">
        <v>12550</v>
      </c>
      <c r="E12" s="2">
        <v>13830</v>
      </c>
      <c r="F12" s="2">
        <v>15490</v>
      </c>
      <c r="G12" s="2">
        <v>15730</v>
      </c>
      <c r="H12" s="2">
        <v>18020</v>
      </c>
      <c r="I12" s="6">
        <v>19290</v>
      </c>
    </row>
    <row r="13" spans="1:9" x14ac:dyDescent="0.4">
      <c r="A13" s="3">
        <v>9</v>
      </c>
      <c r="B13" s="5" t="s">
        <v>19</v>
      </c>
      <c r="C13" s="2">
        <v>8420</v>
      </c>
      <c r="D13" s="2">
        <v>10400</v>
      </c>
      <c r="E13" s="2">
        <v>11680</v>
      </c>
      <c r="F13" s="2">
        <v>13330</v>
      </c>
      <c r="G13" s="2">
        <v>13580</v>
      </c>
      <c r="H13" s="2">
        <v>15860</v>
      </c>
      <c r="I13" s="6">
        <v>17670</v>
      </c>
    </row>
    <row r="14" spans="1:9" ht="19.5" thickBot="1" x14ac:dyDescent="0.45">
      <c r="A14" s="3">
        <v>10</v>
      </c>
      <c r="B14" s="7" t="s">
        <v>20</v>
      </c>
      <c r="C14" s="8">
        <v>5070</v>
      </c>
      <c r="D14" s="8">
        <v>7270</v>
      </c>
      <c r="E14" s="8">
        <v>8550</v>
      </c>
      <c r="F14" s="8">
        <v>10420</v>
      </c>
      <c r="G14" s="8">
        <v>10780</v>
      </c>
      <c r="H14" s="8">
        <v>13060</v>
      </c>
      <c r="I14" s="9">
        <v>14870</v>
      </c>
    </row>
    <row r="16" spans="1:9" x14ac:dyDescent="0.4">
      <c r="B16" t="s">
        <v>21</v>
      </c>
    </row>
    <row r="17" spans="2:5" x14ac:dyDescent="0.4">
      <c r="B17" t="s">
        <v>22</v>
      </c>
    </row>
    <row r="18" spans="2:5" x14ac:dyDescent="0.4">
      <c r="B18" t="s">
        <v>23</v>
      </c>
    </row>
    <row r="20" spans="2:5" x14ac:dyDescent="0.4">
      <c r="B20" s="1" t="s">
        <v>24</v>
      </c>
      <c r="C20" s="1"/>
      <c r="D20" s="1">
        <v>3</v>
      </c>
      <c r="E20" s="1" t="str">
        <f>IF(D20="","",VLOOKUP(D20,A5:B14,2))</f>
        <v>名古屋</v>
      </c>
    </row>
    <row r="21" spans="2:5" x14ac:dyDescent="0.4">
      <c r="B21" s="1" t="s">
        <v>25</v>
      </c>
      <c r="C21" s="1"/>
      <c r="D21" s="1">
        <v>6</v>
      </c>
      <c r="E21" s="1" t="str">
        <f>IF(D21="","",HLOOKUP(D21,C3:I4,2))</f>
        <v>出水</v>
      </c>
    </row>
    <row r="22" spans="2:5" x14ac:dyDescent="0.4">
      <c r="B22" s="1" t="s">
        <v>26</v>
      </c>
      <c r="C22" s="1">
        <v>2</v>
      </c>
      <c r="D22" s="13" t="s">
        <v>27</v>
      </c>
      <c r="E22" s="2">
        <f>IF(OR(D20="",D21=""),"",INDEX($C$5:$I$14,$D$20,$D$21)*C22)</f>
        <v>46280</v>
      </c>
    </row>
    <row r="23" spans="2:5" x14ac:dyDescent="0.4">
      <c r="B23" s="1" t="s">
        <v>28</v>
      </c>
      <c r="C23" s="1">
        <v>3</v>
      </c>
      <c r="D23" s="13" t="s">
        <v>27</v>
      </c>
      <c r="E23" s="2">
        <f>IF(OR(D20="",D21=""),"",INDEX($C$5:$I$14,$D$20,$D$21)/2*C23)</f>
        <v>34710</v>
      </c>
    </row>
    <row r="24" spans="2:5" x14ac:dyDescent="0.4">
      <c r="D24" s="13" t="s">
        <v>29</v>
      </c>
      <c r="E24" s="2">
        <f>IF(OR(D20="",D21=""),"",SUM(E22:E23))</f>
        <v>80990</v>
      </c>
    </row>
  </sheetData>
  <mergeCells count="1">
    <mergeCell ref="A1:D2"/>
  </mergeCells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2015-11-07T13:24:24Z</dcterms:created>
  <dcterms:modified xsi:type="dcterms:W3CDTF">2015-12-09T13:16:34Z</dcterms:modified>
</cp:coreProperties>
</file>