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 hidePivotFieldList="1"/>
  <mc:AlternateContent xmlns:mc="http://schemas.openxmlformats.org/markup-compatibility/2006">
    <mc:Choice Requires="x15">
      <x15ac:absPath xmlns:x15ac="http://schemas.microsoft.com/office/spreadsheetml/2010/11/ac" url="E:\ダウンロード用ファイル\"/>
    </mc:Choice>
  </mc:AlternateContent>
  <xr:revisionPtr revIDLastSave="0" documentId="13_ncr:1_{AA4A7B96-8280-4750-9EA0-FDF45C4222C8}" xr6:coauthVersionLast="45" xr6:coauthVersionMax="45" xr10:uidLastSave="{00000000-0000-0000-0000-000000000000}"/>
  <bookViews>
    <workbookView xWindow="-120" yWindow="-120" windowWidth="21240" windowHeight="15390" tabRatio="843" activeTab="4" xr2:uid="{00000000-000D-0000-FFFF-FFFF00000000}"/>
  </bookViews>
  <sheets>
    <sheet name="序1-1-1" sheetId="14" r:id="rId1"/>
    <sheet name="序1-1-2" sheetId="11" r:id="rId2"/>
    <sheet name="序1-1-3" sheetId="2" r:id="rId3"/>
    <sheet name="序1-2-1" sheetId="7" r:id="rId4"/>
    <sheet name="序1-2-2" sheetId="8" r:id="rId5"/>
    <sheet name="序1-2-3" sheetId="27" r:id="rId6"/>
    <sheet name="序2-1" sheetId="29" r:id="rId7"/>
    <sheet name="序2-2" sheetId="15" r:id="rId8"/>
    <sheet name="序2-3" sheetId="25" r:id="rId9"/>
    <sheet name="序2-4" sheetId="31" r:id="rId10"/>
  </sheets>
  <definedNames>
    <definedName name="_xlnm._FilterDatabase" localSheetId="2" hidden="1">'序1-1-3'!#REF!</definedName>
    <definedName name="_xlnm._FilterDatabase" localSheetId="3" hidden="1">'序1-2-1'!#REF!</definedName>
    <definedName name="_xlnm._FilterDatabase" localSheetId="5" hidden="1">'序1-2-3'!$A$1:$F$11</definedName>
    <definedName name="_xlnm._FilterDatabase" localSheetId="6" hidden="1">'序2-1'!$B$1:$G$17</definedName>
    <definedName name="_xlnm._FilterDatabase" localSheetId="9" hidden="1">'序2-4'!$B$1:$F$12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1" l="1"/>
  <c r="D4" i="11"/>
  <c r="E4" i="11"/>
  <c r="C7" i="11"/>
  <c r="D7" i="11"/>
  <c r="E7" i="11"/>
  <c r="C10" i="11"/>
  <c r="D10" i="11"/>
  <c r="E10" i="11"/>
  <c r="G2" i="31" l="1"/>
  <c r="G3" i="31"/>
  <c r="G4" i="31"/>
  <c r="G5" i="31"/>
  <c r="G6" i="31"/>
  <c r="G7" i="31"/>
  <c r="G8" i="31"/>
  <c r="G9" i="31"/>
  <c r="G10" i="31"/>
  <c r="G11" i="31"/>
  <c r="G12" i="31"/>
  <c r="G17" i="29"/>
  <c r="G16" i="29"/>
  <c r="G15" i="29"/>
  <c r="G14" i="29"/>
  <c r="G13" i="29"/>
  <c r="G12" i="29"/>
  <c r="G11" i="29"/>
  <c r="G10" i="29"/>
  <c r="G9" i="29"/>
  <c r="G8" i="29"/>
  <c r="G7" i="29"/>
  <c r="G6" i="29"/>
  <c r="G5" i="29"/>
  <c r="G4" i="29"/>
  <c r="G3" i="29"/>
  <c r="G2" i="29"/>
  <c r="J1" i="27" l="1"/>
  <c r="D3" i="14" l="1"/>
  <c r="D4" i="14"/>
  <c r="D2" i="14"/>
  <c r="E4" i="8" l="1"/>
  <c r="E5" i="8"/>
  <c r="E6" i="8"/>
  <c r="E3" i="8"/>
  <c r="D7" i="8" l="1"/>
  <c r="B8" i="7"/>
  <c r="B8" i="2"/>
  <c r="C4" i="2" s="1"/>
  <c r="C7" i="2" l="1"/>
  <c r="C3" i="2"/>
  <c r="C6" i="2"/>
  <c r="C5" i="2"/>
  <c r="E7" i="8"/>
</calcChain>
</file>

<file path=xl/sharedStrings.xml><?xml version="1.0" encoding="utf-8"?>
<sst xmlns="http://schemas.openxmlformats.org/spreadsheetml/2006/main" count="244" uniqueCount="69">
  <si>
    <t>No.</t>
    <phoneticPr fontId="3"/>
  </si>
  <si>
    <t>日付</t>
    <rPh sb="0" eb="2">
      <t>ヒヅケ</t>
    </rPh>
    <phoneticPr fontId="3"/>
  </si>
  <si>
    <t>ショップ名</t>
    <rPh sb="4" eb="5">
      <t>メイ</t>
    </rPh>
    <phoneticPr fontId="3"/>
  </si>
  <si>
    <t>価格</t>
    <rPh sb="0" eb="2">
      <t>カカク</t>
    </rPh>
    <phoneticPr fontId="3"/>
  </si>
  <si>
    <t>数量</t>
    <rPh sb="0" eb="2">
      <t>スウリョウ</t>
    </rPh>
    <phoneticPr fontId="3"/>
  </si>
  <si>
    <t>売上</t>
    <rPh sb="0" eb="2">
      <t>ウリアゲ</t>
    </rPh>
    <phoneticPr fontId="3"/>
  </si>
  <si>
    <t>■第1四半期ショップ別売上　　</t>
    <rPh sb="1" eb="2">
      <t>ダイ</t>
    </rPh>
    <rPh sb="3" eb="6">
      <t>シハンキ</t>
    </rPh>
    <rPh sb="10" eb="11">
      <t>ベツ</t>
    </rPh>
    <rPh sb="11" eb="13">
      <t>ウリアゲ</t>
    </rPh>
    <phoneticPr fontId="3"/>
  </si>
  <si>
    <t>胡桃本舗</t>
    <phoneticPr fontId="3"/>
  </si>
  <si>
    <t>桜Beans</t>
    <phoneticPr fontId="3"/>
  </si>
  <si>
    <t>菜ッ津堂</t>
    <phoneticPr fontId="3"/>
  </si>
  <si>
    <t>美乾屋</t>
    <phoneticPr fontId="3"/>
  </si>
  <si>
    <t>玲豆ん堂</t>
    <phoneticPr fontId="3"/>
  </si>
  <si>
    <t>構成比</t>
    <rPh sb="0" eb="3">
      <t>コウセイヒ</t>
    </rPh>
    <phoneticPr fontId="3"/>
  </si>
  <si>
    <t>ショップ計</t>
    <rPh sb="4" eb="5">
      <t>ケイ</t>
    </rPh>
    <phoneticPr fontId="3"/>
  </si>
  <si>
    <t>販売価格</t>
    <rPh sb="0" eb="2">
      <t>ハンバイ</t>
    </rPh>
    <rPh sb="2" eb="4">
      <t>カカク</t>
    </rPh>
    <phoneticPr fontId="3"/>
  </si>
  <si>
    <t>合計</t>
    <rPh sb="0" eb="2">
      <t>ゴウケイ</t>
    </rPh>
    <phoneticPr fontId="3"/>
  </si>
  <si>
    <t>グッズ事後通販</t>
    <phoneticPr fontId="3"/>
  </si>
  <si>
    <t>イベントグッズ</t>
    <phoneticPr fontId="3"/>
  </si>
  <si>
    <t>ペンライト</t>
    <phoneticPr fontId="3"/>
  </si>
  <si>
    <t>うちわ</t>
    <phoneticPr fontId="3"/>
  </si>
  <si>
    <t>クリアファイル</t>
    <phoneticPr fontId="3"/>
  </si>
  <si>
    <t>プロマイドセット</t>
    <phoneticPr fontId="3"/>
  </si>
  <si>
    <t>掛け率</t>
    <rPh sb="0" eb="1">
      <t>カ</t>
    </rPh>
    <rPh sb="2" eb="3">
      <t>リツ</t>
    </rPh>
    <phoneticPr fontId="3"/>
  </si>
  <si>
    <t>年度</t>
  </si>
  <si>
    <t>1月</t>
    <rPh sb="1" eb="2">
      <t>ガツ</t>
    </rPh>
    <phoneticPr fontId="3"/>
  </si>
  <si>
    <t>2月</t>
  </si>
  <si>
    <t>3月</t>
  </si>
  <si>
    <t>胡桃本舗</t>
    <rPh sb="0" eb="2">
      <t>クルミ</t>
    </rPh>
    <rPh sb="2" eb="4">
      <t>ホンポ</t>
    </rPh>
    <phoneticPr fontId="3"/>
  </si>
  <si>
    <t>前年比</t>
  </si>
  <si>
    <t>菜ッ津堂</t>
    <rPh sb="0" eb="1">
      <t>ナ</t>
    </rPh>
    <rPh sb="2" eb="4">
      <t>ツドウ</t>
    </rPh>
    <phoneticPr fontId="3"/>
  </si>
  <si>
    <t>美乾屋</t>
    <rPh sb="0" eb="1">
      <t>ミ</t>
    </rPh>
    <rPh sb="1" eb="2">
      <t>イヌイ</t>
    </rPh>
    <rPh sb="2" eb="3">
      <t>ヤ</t>
    </rPh>
    <phoneticPr fontId="3"/>
  </si>
  <si>
    <t>前年同月比</t>
    <rPh sb="0" eb="5">
      <t>ゼンネンドウゲツヒ</t>
    </rPh>
    <phoneticPr fontId="3"/>
  </si>
  <si>
    <t>2018年</t>
    <rPh sb="4" eb="5">
      <t>ネン</t>
    </rPh>
    <phoneticPr fontId="3"/>
  </si>
  <si>
    <t>2019年</t>
    <rPh sb="4" eb="5">
      <t>ネン</t>
    </rPh>
    <phoneticPr fontId="3"/>
  </si>
  <si>
    <t>月</t>
    <rPh sb="0" eb="1">
      <t>ツキ</t>
    </rPh>
    <phoneticPr fontId="3"/>
  </si>
  <si>
    <t>年度</t>
    <rPh sb="0" eb="2">
      <t>ネンド</t>
    </rPh>
    <phoneticPr fontId="3"/>
  </si>
  <si>
    <t>2月</t>
    <rPh sb="1" eb="2">
      <t>ガツ</t>
    </rPh>
    <phoneticPr fontId="3"/>
  </si>
  <si>
    <t>種類</t>
    <rPh sb="0" eb="2">
      <t>シュルイ</t>
    </rPh>
    <phoneticPr fontId="3"/>
  </si>
  <si>
    <t>美乾屋</t>
    <rPh sb="0" eb="1">
      <t>ビ</t>
    </rPh>
    <rPh sb="1" eb="2">
      <t>カワ</t>
    </rPh>
    <rPh sb="2" eb="3">
      <t>ヤ</t>
    </rPh>
    <phoneticPr fontId="3"/>
  </si>
  <si>
    <t>ナッツ</t>
  </si>
  <si>
    <t>ドライフルーツ</t>
  </si>
  <si>
    <t>ナッツ</t>
    <phoneticPr fontId="3"/>
  </si>
  <si>
    <t>月</t>
    <rPh sb="0" eb="1">
      <t>ツキ</t>
    </rPh>
    <phoneticPr fontId="3"/>
  </si>
  <si>
    <t>関東地区</t>
    <rPh sb="0" eb="2">
      <t>カントウ</t>
    </rPh>
    <rPh sb="2" eb="4">
      <t>チク</t>
    </rPh>
    <phoneticPr fontId="3"/>
  </si>
  <si>
    <t>関西地区</t>
    <rPh sb="0" eb="2">
      <t>カンサイ</t>
    </rPh>
    <rPh sb="2" eb="4">
      <t>チク</t>
    </rPh>
    <phoneticPr fontId="3"/>
  </si>
  <si>
    <t>桜Beans</t>
    <rPh sb="0" eb="1">
      <t>サクラ</t>
    </rPh>
    <phoneticPr fontId="3"/>
  </si>
  <si>
    <t>菜ッ津堂</t>
  </si>
  <si>
    <t>玲豆ん堂</t>
    <rPh sb="0" eb="1">
      <t>レイ</t>
    </rPh>
    <rPh sb="1" eb="2">
      <t>マメ</t>
    </rPh>
    <rPh sb="3" eb="4">
      <t>ドウ</t>
    </rPh>
    <phoneticPr fontId="3"/>
  </si>
  <si>
    <t>美乾屋</t>
    <rPh sb="0" eb="1">
      <t>ビ</t>
    </rPh>
    <rPh sb="1" eb="2">
      <t>カワ</t>
    </rPh>
    <rPh sb="2" eb="3">
      <t>ヤ</t>
    </rPh>
    <phoneticPr fontId="2"/>
  </si>
  <si>
    <t>地区名</t>
    <rPh sb="0" eb="2">
      <t>チク</t>
    </rPh>
    <rPh sb="2" eb="3">
      <t>メイ</t>
    </rPh>
    <phoneticPr fontId="3"/>
  </si>
  <si>
    <t>関東</t>
    <rPh sb="0" eb="2">
      <t>カントウ</t>
    </rPh>
    <phoneticPr fontId="3"/>
  </si>
  <si>
    <t>関西</t>
    <rPh sb="0" eb="2">
      <t>カンサイ</t>
    </rPh>
    <phoneticPr fontId="3"/>
  </si>
  <si>
    <t>桜Beans</t>
  </si>
  <si>
    <t>玲豆ん堂</t>
  </si>
  <si>
    <t>胡桃本舗</t>
  </si>
  <si>
    <t>美乾屋</t>
  </si>
  <si>
    <t>品名</t>
    <rPh sb="0" eb="2">
      <t>ヒンメイ</t>
    </rPh>
    <phoneticPr fontId="3"/>
  </si>
  <si>
    <t>■重点商品の売上平均　</t>
    <rPh sb="1" eb="3">
      <t>ジュウテン</t>
    </rPh>
    <rPh sb="3" eb="5">
      <t>ショウヒン</t>
    </rPh>
    <rPh sb="6" eb="8">
      <t>ウリアゲ</t>
    </rPh>
    <rPh sb="8" eb="10">
      <t>ヘイキン</t>
    </rPh>
    <phoneticPr fontId="3"/>
  </si>
  <si>
    <t>ピスタチオ</t>
    <phoneticPr fontId="3"/>
  </si>
  <si>
    <t>アーモンド</t>
    <phoneticPr fontId="3"/>
  </si>
  <si>
    <t>ドライフルーツ</t>
    <phoneticPr fontId="3"/>
  </si>
  <si>
    <t>マンゴー</t>
    <phoneticPr fontId="3"/>
  </si>
  <si>
    <t>クルミ</t>
    <phoneticPr fontId="3"/>
  </si>
  <si>
    <t>クルミ</t>
    <phoneticPr fontId="3"/>
  </si>
  <si>
    <t>アーモンド</t>
    <phoneticPr fontId="3"/>
  </si>
  <si>
    <t>ブルーベリー</t>
    <phoneticPr fontId="3"/>
  </si>
  <si>
    <t>カシューナッツ</t>
    <phoneticPr fontId="3"/>
  </si>
  <si>
    <t>レーズン</t>
    <phoneticPr fontId="3"/>
  </si>
  <si>
    <t>→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</si>
</sst>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yyyy/m/d;@"/>
    <numFmt numFmtId="177" formatCode="0.0000"/>
    <numFmt numFmtId="178" formatCode="0.000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2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sz val="10"/>
      <color theme="1"/>
      <name val="游ゴシック"/>
      <family val="3"/>
      <charset val="128"/>
    </font>
    <font>
      <b/>
      <sz val="12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14" fontId="2" fillId="0" borderId="1" xfId="0" applyNumberFormat="1" applyFont="1" applyBorder="1">
      <alignment vertical="center"/>
    </xf>
    <xf numFmtId="38" fontId="2" fillId="0" borderId="1" xfId="1" applyFont="1" applyBorder="1">
      <alignment vertical="center"/>
    </xf>
    <xf numFmtId="176" fontId="2" fillId="0" borderId="1" xfId="0" applyNumberFormat="1" applyFont="1" applyBorder="1">
      <alignment vertical="center"/>
    </xf>
    <xf numFmtId="176" fontId="2" fillId="0" borderId="0" xfId="0" applyNumberFormat="1" applyFont="1">
      <alignment vertical="center"/>
    </xf>
    <xf numFmtId="0" fontId="4" fillId="0" borderId="0" xfId="0" applyFont="1" applyBorder="1" applyAlignment="1"/>
    <xf numFmtId="0" fontId="2" fillId="0" borderId="0" xfId="0" applyFont="1" applyBorder="1" applyAlignment="1"/>
    <xf numFmtId="0" fontId="2" fillId="0" borderId="0" xfId="0" applyFon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/>
    </xf>
    <xf numFmtId="38" fontId="2" fillId="0" borderId="1" xfId="1" applyFont="1" applyBorder="1" applyAlignment="1">
      <alignment horizontal="right"/>
    </xf>
    <xf numFmtId="0" fontId="2" fillId="0" borderId="3" xfId="0" applyFont="1" applyBorder="1">
      <alignment vertical="center"/>
    </xf>
    <xf numFmtId="0" fontId="2" fillId="0" borderId="5" xfId="0" applyFont="1" applyBorder="1" applyAlignment="1">
      <alignment horizontal="left"/>
    </xf>
    <xf numFmtId="38" fontId="2" fillId="0" borderId="4" xfId="1" applyFont="1" applyBorder="1" applyAlignment="1">
      <alignment horizontal="right"/>
    </xf>
    <xf numFmtId="0" fontId="5" fillId="0" borderId="3" xfId="0" applyFont="1" applyBorder="1">
      <alignment vertical="center"/>
    </xf>
    <xf numFmtId="38" fontId="5" fillId="0" borderId="3" xfId="0" applyNumberFormat="1" applyFont="1" applyBorder="1">
      <alignment vertical="center"/>
    </xf>
    <xf numFmtId="177" fontId="2" fillId="0" borderId="3" xfId="0" applyNumberFormat="1" applyFont="1" applyBorder="1" applyAlignment="1">
      <alignment horizontal="right"/>
    </xf>
    <xf numFmtId="177" fontId="2" fillId="0" borderId="4" xfId="0" applyNumberFormat="1" applyFont="1" applyBorder="1" applyAlignment="1">
      <alignment horizontal="right"/>
    </xf>
    <xf numFmtId="0" fontId="5" fillId="0" borderId="0" xfId="0" applyFont="1">
      <alignment vertical="center"/>
    </xf>
    <xf numFmtId="38" fontId="2" fillId="0" borderId="4" xfId="1" applyFont="1" applyBorder="1">
      <alignment vertical="center"/>
    </xf>
    <xf numFmtId="0" fontId="2" fillId="0" borderId="5" xfId="0" applyFont="1" applyBorder="1">
      <alignment vertical="center"/>
    </xf>
    <xf numFmtId="0" fontId="2" fillId="0" borderId="1" xfId="0" applyNumberFormat="1" applyFont="1" applyBorder="1">
      <alignment vertical="center"/>
    </xf>
    <xf numFmtId="0" fontId="2" fillId="0" borderId="4" xfId="0" applyNumberFormat="1" applyFont="1" applyBorder="1">
      <alignment vertical="center"/>
    </xf>
    <xf numFmtId="0" fontId="2" fillId="0" borderId="6" xfId="0" applyFont="1" applyFill="1" applyBorder="1" applyAlignment="1">
      <alignment vertical="center"/>
    </xf>
    <xf numFmtId="38" fontId="2" fillId="0" borderId="3" xfId="1" applyFont="1" applyFill="1" applyBorder="1" applyAlignment="1">
      <alignment vertical="center"/>
    </xf>
    <xf numFmtId="38" fontId="2" fillId="0" borderId="3" xfId="0" applyNumberFormat="1" applyFont="1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8" fontId="2" fillId="0" borderId="9" xfId="1" applyFont="1" applyBorder="1">
      <alignment vertical="center"/>
    </xf>
    <xf numFmtId="38" fontId="2" fillId="0" borderId="9" xfId="1" applyFont="1" applyFill="1" applyBorder="1">
      <alignment vertical="center"/>
    </xf>
    <xf numFmtId="0" fontId="2" fillId="3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3" borderId="8" xfId="0" applyFont="1" applyFill="1" applyBorder="1">
      <alignment vertical="center"/>
    </xf>
    <xf numFmtId="0" fontId="2" fillId="3" borderId="3" xfId="0" applyFont="1" applyFill="1" applyBorder="1">
      <alignment vertical="center"/>
    </xf>
    <xf numFmtId="0" fontId="2" fillId="0" borderId="7" xfId="0" applyFont="1" applyBorder="1" applyAlignment="1">
      <alignment horizontal="center" vertical="center"/>
    </xf>
    <xf numFmtId="178" fontId="2" fillId="4" borderId="3" xfId="2" applyNumberFormat="1" applyFont="1" applyFill="1" applyBorder="1">
      <alignment vertical="center"/>
    </xf>
    <xf numFmtId="38" fontId="2" fillId="0" borderId="10" xfId="1" applyFont="1" applyBorder="1">
      <alignment vertical="center"/>
    </xf>
    <xf numFmtId="38" fontId="2" fillId="0" borderId="2" xfId="1" applyFont="1" applyBorder="1">
      <alignment vertical="center"/>
    </xf>
    <xf numFmtId="38" fontId="2" fillId="0" borderId="2" xfId="1" applyFont="1" applyFill="1" applyBorder="1">
      <alignment vertical="center"/>
    </xf>
    <xf numFmtId="178" fontId="2" fillId="0" borderId="12" xfId="0" applyNumberFormat="1" applyFont="1" applyBorder="1">
      <alignment vertical="center"/>
    </xf>
    <xf numFmtId="38" fontId="2" fillId="0" borderId="1" xfId="1" applyFont="1" applyFill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>
      <alignment vertical="center"/>
    </xf>
    <xf numFmtId="0" fontId="2" fillId="2" borderId="3" xfId="0" applyFont="1" applyFill="1" applyBorder="1" applyAlignment="1">
      <alignment horizontal="center" vertical="center"/>
    </xf>
    <xf numFmtId="38" fontId="2" fillId="2" borderId="3" xfId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0" borderId="10" xfId="0" applyFont="1" applyBorder="1">
      <alignment vertical="center"/>
    </xf>
    <xf numFmtId="0" fontId="2" fillId="0" borderId="7" xfId="0" applyFont="1" applyBorder="1">
      <alignment vertical="center"/>
    </xf>
    <xf numFmtId="38" fontId="2" fillId="0" borderId="7" xfId="1" applyFont="1" applyBorder="1" applyAlignment="1">
      <alignment horizontal="right" vertical="center"/>
    </xf>
    <xf numFmtId="38" fontId="2" fillId="0" borderId="1" xfId="1" applyFont="1" applyBorder="1" applyAlignment="1">
      <alignment horizontal="right" vertical="center"/>
    </xf>
    <xf numFmtId="38" fontId="2" fillId="0" borderId="0" xfId="1" applyFont="1">
      <alignment vertical="center"/>
    </xf>
    <xf numFmtId="0" fontId="2" fillId="0" borderId="2" xfId="0" applyFont="1" applyBorder="1">
      <alignment vertical="center"/>
    </xf>
    <xf numFmtId="38" fontId="0" fillId="0" borderId="1" xfId="1" applyFont="1" applyBorder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38" fontId="0" fillId="0" borderId="1" xfId="1" applyFont="1" applyFill="1" applyBorder="1">
      <alignment vertical="center"/>
    </xf>
    <xf numFmtId="3" fontId="0" fillId="0" borderId="1" xfId="1" applyNumberFormat="1" applyFont="1" applyBorder="1">
      <alignment vertical="center"/>
    </xf>
    <xf numFmtId="0" fontId="2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7" fillId="0" borderId="18" xfId="0" applyFont="1" applyBorder="1" applyAlignment="1"/>
    <xf numFmtId="0" fontId="8" fillId="0" borderId="18" xfId="0" applyFont="1" applyBorder="1" applyAlignment="1"/>
    <xf numFmtId="40" fontId="7" fillId="0" borderId="18" xfId="1" applyNumberFormat="1" applyFont="1" applyBorder="1" applyAlignment="1"/>
    <xf numFmtId="0" fontId="2" fillId="0" borderId="19" xfId="0" applyFont="1" applyBorder="1">
      <alignment vertical="center"/>
    </xf>
    <xf numFmtId="38" fontId="2" fillId="0" borderId="0" xfId="0" applyNumberFormat="1" applyFont="1">
      <alignment vertical="center"/>
    </xf>
    <xf numFmtId="0" fontId="2" fillId="2" borderId="13" xfId="0" applyFont="1" applyFill="1" applyBorder="1">
      <alignment vertical="center"/>
    </xf>
    <xf numFmtId="0" fontId="2" fillId="2" borderId="14" xfId="0" applyFont="1" applyFill="1" applyBorder="1" applyAlignment="1">
      <alignment horizontal="center" vertical="center"/>
    </xf>
    <xf numFmtId="38" fontId="2" fillId="2" borderId="14" xfId="1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0" borderId="16" xfId="0" applyFont="1" applyBorder="1">
      <alignment vertical="center"/>
    </xf>
    <xf numFmtId="38" fontId="2" fillId="0" borderId="17" xfId="1" applyFont="1" applyBorder="1">
      <alignment vertical="center"/>
    </xf>
    <xf numFmtId="0" fontId="2" fillId="0" borderId="20" xfId="0" applyFont="1" applyBorder="1">
      <alignment vertical="center"/>
    </xf>
    <xf numFmtId="176" fontId="2" fillId="0" borderId="21" xfId="0" applyNumberFormat="1" applyFont="1" applyBorder="1">
      <alignment vertical="center"/>
    </xf>
    <xf numFmtId="0" fontId="2" fillId="0" borderId="21" xfId="0" applyFont="1" applyBorder="1">
      <alignment vertical="center"/>
    </xf>
    <xf numFmtId="38" fontId="2" fillId="0" borderId="21" xfId="1" applyFont="1" applyBorder="1" applyAlignment="1">
      <alignment horizontal="right" vertical="center"/>
    </xf>
    <xf numFmtId="38" fontId="2" fillId="0" borderId="22" xfId="1" applyFont="1" applyBorder="1">
      <alignment vertical="center"/>
    </xf>
    <xf numFmtId="38" fontId="2" fillId="0" borderId="11" xfId="1" applyFont="1" applyBorder="1">
      <alignment vertical="center"/>
    </xf>
    <xf numFmtId="38" fontId="2" fillId="0" borderId="6" xfId="1" applyFont="1" applyBorder="1">
      <alignment vertical="center"/>
    </xf>
    <xf numFmtId="178" fontId="2" fillId="0" borderId="23" xfId="0" applyNumberFormat="1" applyFont="1" applyBorder="1">
      <alignment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numFmt numFmtId="176" formatCode="yyyy/m/d;@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rgb="FF000000"/>
        </left>
        <right style="thin">
          <color indexed="64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304800</xdr:colOff>
      <xdr:row>3</xdr:row>
      <xdr:rowOff>47625</xdr:rowOff>
    </xdr:from>
    <xdr:to>
      <xdr:col>7</xdr:col>
      <xdr:colOff>257175</xdr:colOff>
      <xdr:row>3</xdr:row>
      <xdr:rowOff>47625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CxnSpPr/>
      </xdr:nvCxnSpPr>
      <xdr:spPr>
        <a:xfrm>
          <a:off x="3409950" y="762000"/>
          <a:ext cx="1323975" cy="0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285750</xdr:colOff>
      <xdr:row>7</xdr:row>
      <xdr:rowOff>123825</xdr:rowOff>
    </xdr:from>
    <xdr:to>
      <xdr:col>7</xdr:col>
      <xdr:colOff>333375</xdr:colOff>
      <xdr:row>10</xdr:row>
      <xdr:rowOff>142875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CxnSpPr/>
      </xdr:nvCxnSpPr>
      <xdr:spPr>
        <a:xfrm flipV="1">
          <a:off x="4076700" y="1790700"/>
          <a:ext cx="733425" cy="733425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テーブル1" displayName="テーブル1" ref="A1:G12" totalsRowShown="0" headerRowDxfId="10" headerRowBorderDxfId="9" tableBorderDxfId="8" totalsRowBorderDxfId="7" headerRowCellStyle="桁区切り">
  <autoFilter ref="A1:G12" xr:uid="{00000000-0009-0000-0100-000001000000}"/>
  <tableColumns count="7">
    <tableColumn id="1" xr3:uid="{00000000-0010-0000-0000-000001000000}" name="No." dataDxfId="6"/>
    <tableColumn id="2" xr3:uid="{00000000-0010-0000-0000-000002000000}" name="日付" dataDxfId="5"/>
    <tableColumn id="3" xr3:uid="{00000000-0010-0000-0000-000003000000}" name="ショップ名" dataDxfId="4"/>
    <tableColumn id="4" xr3:uid="{00000000-0010-0000-0000-000004000000}" name="種類" dataDxfId="3"/>
    <tableColumn id="5" xr3:uid="{00000000-0010-0000-0000-000005000000}" name="価格" dataDxfId="2" dataCellStyle="桁区切り"/>
    <tableColumn id="6" xr3:uid="{00000000-0010-0000-0000-000006000000}" name="数量" dataDxfId="1"/>
    <tableColumn id="7" xr3:uid="{00000000-0010-0000-0000-000007000000}" name="売上" dataDxfId="0" dataCellStyle="桁区切り">
      <calculatedColumnFormula>テーブル1[[#This Row],[価格]]*テーブル1[[#This Row],[数量]]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"/>
  <sheetViews>
    <sheetView workbookViewId="0">
      <selection activeCell="D19" sqref="D19"/>
    </sheetView>
  </sheetViews>
  <sheetFormatPr defaultColWidth="9" defaultRowHeight="18.75" x14ac:dyDescent="0.15"/>
  <cols>
    <col min="1" max="1" width="6.625" style="61" customWidth="1"/>
    <col min="2" max="2" width="8.125" style="3" customWidth="1"/>
    <col min="3" max="3" width="7.875" style="3" customWidth="1"/>
    <col min="4" max="4" width="10" style="3" customWidth="1"/>
    <col min="5" max="16384" width="9" style="3"/>
  </cols>
  <sheetData>
    <row r="1" spans="1:4" ht="21" customHeight="1" thickBot="1" x14ac:dyDescent="0.2">
      <c r="A1" s="89" t="s">
        <v>34</v>
      </c>
      <c r="B1" s="86" t="s">
        <v>32</v>
      </c>
      <c r="C1" s="87" t="s">
        <v>33</v>
      </c>
      <c r="D1" s="88" t="s">
        <v>31</v>
      </c>
    </row>
    <row r="2" spans="1:4" ht="21" customHeight="1" thickTop="1" x14ac:dyDescent="0.15">
      <c r="A2" s="90" t="s">
        <v>24</v>
      </c>
      <c r="B2" s="83">
        <v>2514</v>
      </c>
      <c r="C2" s="84">
        <v>2247</v>
      </c>
      <c r="D2" s="85">
        <f>C2/B2</f>
        <v>0.89379474940334125</v>
      </c>
    </row>
    <row r="3" spans="1:4" ht="21" customHeight="1" x14ac:dyDescent="0.15">
      <c r="A3" s="91" t="s">
        <v>25</v>
      </c>
      <c r="B3" s="43">
        <v>3026</v>
      </c>
      <c r="C3" s="44">
        <v>3862</v>
      </c>
      <c r="D3" s="46">
        <f t="shared" ref="D3:D4" si="0">C3/B3</f>
        <v>1.2762723066754791</v>
      </c>
    </row>
    <row r="4" spans="1:4" ht="21" customHeight="1" x14ac:dyDescent="0.15">
      <c r="A4" s="91" t="s">
        <v>26</v>
      </c>
      <c r="B4" s="43">
        <v>3450</v>
      </c>
      <c r="C4" s="45">
        <v>4793</v>
      </c>
      <c r="D4" s="46">
        <f t="shared" si="0"/>
        <v>1.3892753623188405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25"/>
  <sheetViews>
    <sheetView workbookViewId="0">
      <selection activeCell="J15" sqref="J15"/>
    </sheetView>
  </sheetViews>
  <sheetFormatPr defaultColWidth="9" defaultRowHeight="18.75" x14ac:dyDescent="0.15"/>
  <cols>
    <col min="1" max="1" width="5.875" style="3" customWidth="1"/>
    <col min="2" max="2" width="11" style="3" customWidth="1"/>
    <col min="3" max="3" width="12.125" style="3" customWidth="1"/>
    <col min="4" max="4" width="14.125" style="3" customWidth="1"/>
    <col min="5" max="5" width="7.125" style="57" customWidth="1"/>
    <col min="6" max="6" width="6.5" style="3" customWidth="1"/>
    <col min="7" max="16384" width="9" style="3"/>
  </cols>
  <sheetData>
    <row r="1" spans="1:7" x14ac:dyDescent="0.15">
      <c r="A1" s="49" t="s">
        <v>0</v>
      </c>
      <c r="B1" s="50" t="s">
        <v>1</v>
      </c>
      <c r="C1" s="50" t="s">
        <v>2</v>
      </c>
      <c r="D1" s="50" t="s">
        <v>37</v>
      </c>
      <c r="E1" s="51" t="s">
        <v>3</v>
      </c>
      <c r="F1" s="52" t="s">
        <v>4</v>
      </c>
      <c r="G1" s="51" t="s">
        <v>5</v>
      </c>
    </row>
    <row r="2" spans="1:7" x14ac:dyDescent="0.15">
      <c r="A2" s="53">
        <v>1</v>
      </c>
      <c r="B2" s="5">
        <v>43556</v>
      </c>
      <c r="C2" s="4" t="s">
        <v>38</v>
      </c>
      <c r="D2" s="4" t="s">
        <v>39</v>
      </c>
      <c r="E2" s="6">
        <v>1800</v>
      </c>
      <c r="F2" s="58">
        <v>17</v>
      </c>
      <c r="G2" s="6">
        <f>テーブル1[[#This Row],[価格]]*テーブル1[[#This Row],[数量]]</f>
        <v>30600</v>
      </c>
    </row>
    <row r="3" spans="1:7" x14ac:dyDescent="0.15">
      <c r="A3" s="53">
        <v>2</v>
      </c>
      <c r="B3" s="5">
        <v>43556</v>
      </c>
      <c r="C3" s="4" t="s">
        <v>52</v>
      </c>
      <c r="D3" s="54" t="s">
        <v>39</v>
      </c>
      <c r="E3" s="55">
        <v>1000</v>
      </c>
      <c r="F3" s="58">
        <v>26</v>
      </c>
      <c r="G3" s="6">
        <f>テーブル1[[#This Row],[価格]]*テーブル1[[#This Row],[数量]]</f>
        <v>26000</v>
      </c>
    </row>
    <row r="4" spans="1:7" x14ac:dyDescent="0.15">
      <c r="A4" s="53">
        <v>3</v>
      </c>
      <c r="B4" s="5">
        <v>43557</v>
      </c>
      <c r="C4" s="4" t="s">
        <v>53</v>
      </c>
      <c r="D4" s="4" t="s">
        <v>40</v>
      </c>
      <c r="E4" s="56">
        <v>2800</v>
      </c>
      <c r="F4" s="58">
        <v>10</v>
      </c>
      <c r="G4" s="6">
        <f>テーブル1[[#This Row],[価格]]*テーブル1[[#This Row],[数量]]</f>
        <v>28000</v>
      </c>
    </row>
    <row r="5" spans="1:7" x14ac:dyDescent="0.15">
      <c r="A5" s="53">
        <v>4</v>
      </c>
      <c r="B5" s="5">
        <v>43558</v>
      </c>
      <c r="C5" s="4" t="s">
        <v>29</v>
      </c>
      <c r="D5" s="4" t="s">
        <v>41</v>
      </c>
      <c r="E5" s="6">
        <v>1000</v>
      </c>
      <c r="F5" s="58">
        <v>10</v>
      </c>
      <c r="G5" s="6">
        <f>テーブル1[[#This Row],[価格]]*テーブル1[[#This Row],[数量]]</f>
        <v>10000</v>
      </c>
    </row>
    <row r="6" spans="1:7" x14ac:dyDescent="0.15">
      <c r="A6" s="53">
        <v>5</v>
      </c>
      <c r="B6" s="7">
        <v>43560</v>
      </c>
      <c r="C6" s="4" t="s">
        <v>55</v>
      </c>
      <c r="D6" s="4" t="s">
        <v>40</v>
      </c>
      <c r="E6" s="6">
        <v>1250</v>
      </c>
      <c r="F6" s="58">
        <v>8</v>
      </c>
      <c r="G6" s="6">
        <f>テーブル1[[#This Row],[価格]]*テーブル1[[#This Row],[数量]]</f>
        <v>10000</v>
      </c>
    </row>
    <row r="7" spans="1:7" x14ac:dyDescent="0.15">
      <c r="A7" s="53">
        <v>6</v>
      </c>
      <c r="B7" s="7">
        <v>43560</v>
      </c>
      <c r="C7" s="4" t="s">
        <v>53</v>
      </c>
      <c r="D7" s="4" t="s">
        <v>40</v>
      </c>
      <c r="E7" s="56">
        <v>1500</v>
      </c>
      <c r="F7" s="58">
        <v>23</v>
      </c>
      <c r="G7" s="6">
        <f>テーブル1[[#This Row],[価格]]*テーブル1[[#This Row],[数量]]</f>
        <v>34500</v>
      </c>
    </row>
    <row r="8" spans="1:7" x14ac:dyDescent="0.15">
      <c r="A8" s="53">
        <v>7</v>
      </c>
      <c r="B8" s="7">
        <v>43561</v>
      </c>
      <c r="C8" s="4" t="s">
        <v>46</v>
      </c>
      <c r="D8" s="4" t="s">
        <v>39</v>
      </c>
      <c r="E8" s="6">
        <v>2500</v>
      </c>
      <c r="F8" s="58">
        <v>22</v>
      </c>
      <c r="G8" s="6">
        <f>テーブル1[[#This Row],[価格]]*テーブル1[[#This Row],[数量]]</f>
        <v>55000</v>
      </c>
    </row>
    <row r="9" spans="1:7" x14ac:dyDescent="0.15">
      <c r="A9" s="53">
        <v>8</v>
      </c>
      <c r="B9" s="7">
        <v>43565</v>
      </c>
      <c r="C9" s="4" t="s">
        <v>54</v>
      </c>
      <c r="D9" s="4" t="s">
        <v>40</v>
      </c>
      <c r="E9" s="6">
        <v>1500</v>
      </c>
      <c r="F9" s="58">
        <v>11</v>
      </c>
      <c r="G9" s="6">
        <f>テーブル1[[#This Row],[価格]]*テーブル1[[#This Row],[数量]]</f>
        <v>16500</v>
      </c>
    </row>
    <row r="10" spans="1:7" x14ac:dyDescent="0.15">
      <c r="A10" s="53">
        <v>9</v>
      </c>
      <c r="B10" s="7">
        <v>43567</v>
      </c>
      <c r="C10" s="4" t="s">
        <v>53</v>
      </c>
      <c r="D10" s="4" t="s">
        <v>39</v>
      </c>
      <c r="E10" s="56">
        <v>1000</v>
      </c>
      <c r="F10" s="58">
        <v>15</v>
      </c>
      <c r="G10" s="6">
        <f>テーブル1[[#This Row],[価格]]*テーブル1[[#This Row],[数量]]</f>
        <v>15000</v>
      </c>
    </row>
    <row r="11" spans="1:7" x14ac:dyDescent="0.15">
      <c r="A11" s="53">
        <v>10</v>
      </c>
      <c r="B11" s="7">
        <v>43571</v>
      </c>
      <c r="C11" s="4" t="s">
        <v>55</v>
      </c>
      <c r="D11" s="4" t="s">
        <v>40</v>
      </c>
      <c r="E11" s="6">
        <v>1500</v>
      </c>
      <c r="F11" s="58">
        <v>8</v>
      </c>
      <c r="G11" s="6">
        <f>テーブル1[[#This Row],[価格]]*テーブル1[[#This Row],[数量]]</f>
        <v>12000</v>
      </c>
    </row>
    <row r="12" spans="1:7" x14ac:dyDescent="0.15">
      <c r="A12" s="53">
        <v>11</v>
      </c>
      <c r="B12" s="7">
        <v>43575</v>
      </c>
      <c r="C12" s="4" t="s">
        <v>54</v>
      </c>
      <c r="D12" s="4" t="s">
        <v>39</v>
      </c>
      <c r="E12" s="6">
        <v>2000</v>
      </c>
      <c r="F12" s="58">
        <v>20</v>
      </c>
      <c r="G12" s="6">
        <f>テーブル1[[#This Row],[価格]]*テーブル1[[#This Row],[数量]]</f>
        <v>40000</v>
      </c>
    </row>
    <row r="13" spans="1:7" x14ac:dyDescent="0.15">
      <c r="B13" s="8"/>
    </row>
    <row r="14" spans="1:7" x14ac:dyDescent="0.15">
      <c r="B14" s="8"/>
    </row>
    <row r="15" spans="1:7" x14ac:dyDescent="0.15">
      <c r="B15" s="8"/>
    </row>
    <row r="16" spans="1:7" x14ac:dyDescent="0.15">
      <c r="B16" s="8"/>
    </row>
    <row r="17" spans="2:2" x14ac:dyDescent="0.15">
      <c r="B17" s="8"/>
    </row>
    <row r="18" spans="2:2" x14ac:dyDescent="0.15">
      <c r="B18" s="8"/>
    </row>
    <row r="19" spans="2:2" x14ac:dyDescent="0.15">
      <c r="B19" s="8"/>
    </row>
    <row r="20" spans="2:2" x14ac:dyDescent="0.15">
      <c r="B20" s="8"/>
    </row>
    <row r="21" spans="2:2" x14ac:dyDescent="0.15">
      <c r="B21" s="8"/>
    </row>
    <row r="22" spans="2:2" x14ac:dyDescent="0.15">
      <c r="B22" s="8"/>
    </row>
    <row r="23" spans="2:2" x14ac:dyDescent="0.15">
      <c r="B23" s="8"/>
    </row>
    <row r="24" spans="2:2" x14ac:dyDescent="0.15">
      <c r="B24" s="8"/>
    </row>
    <row r="25" spans="2:2" x14ac:dyDescent="0.15">
      <c r="B25" s="8"/>
    </row>
    <row r="26" spans="2:2" x14ac:dyDescent="0.15">
      <c r="B26" s="8"/>
    </row>
    <row r="27" spans="2:2" x14ac:dyDescent="0.15">
      <c r="B27" s="8"/>
    </row>
    <row r="28" spans="2:2" x14ac:dyDescent="0.15">
      <c r="B28" s="8"/>
    </row>
    <row r="29" spans="2:2" x14ac:dyDescent="0.15">
      <c r="B29" s="8"/>
    </row>
    <row r="30" spans="2:2" x14ac:dyDescent="0.15">
      <c r="B30" s="8"/>
    </row>
    <row r="31" spans="2:2" x14ac:dyDescent="0.15">
      <c r="B31" s="8"/>
    </row>
    <row r="32" spans="2:2" x14ac:dyDescent="0.15">
      <c r="B32" s="8"/>
    </row>
    <row r="33" spans="2:2" x14ac:dyDescent="0.15">
      <c r="B33" s="8"/>
    </row>
    <row r="34" spans="2:2" x14ac:dyDescent="0.15">
      <c r="B34" s="8"/>
    </row>
    <row r="35" spans="2:2" x14ac:dyDescent="0.15">
      <c r="B35" s="8"/>
    </row>
    <row r="36" spans="2:2" x14ac:dyDescent="0.15">
      <c r="B36" s="8"/>
    </row>
    <row r="37" spans="2:2" x14ac:dyDescent="0.15">
      <c r="B37" s="8"/>
    </row>
    <row r="38" spans="2:2" x14ac:dyDescent="0.15">
      <c r="B38" s="8"/>
    </row>
    <row r="39" spans="2:2" x14ac:dyDescent="0.15">
      <c r="B39" s="8"/>
    </row>
    <row r="40" spans="2:2" x14ac:dyDescent="0.15">
      <c r="B40" s="8"/>
    </row>
    <row r="41" spans="2:2" x14ac:dyDescent="0.15">
      <c r="B41" s="8"/>
    </row>
    <row r="42" spans="2:2" x14ac:dyDescent="0.15">
      <c r="B42" s="8"/>
    </row>
    <row r="43" spans="2:2" x14ac:dyDescent="0.15">
      <c r="B43" s="8"/>
    </row>
    <row r="44" spans="2:2" x14ac:dyDescent="0.15">
      <c r="B44" s="8"/>
    </row>
    <row r="45" spans="2:2" x14ac:dyDescent="0.15">
      <c r="B45" s="8"/>
    </row>
    <row r="46" spans="2:2" x14ac:dyDescent="0.15">
      <c r="B46" s="8"/>
    </row>
    <row r="47" spans="2:2" x14ac:dyDescent="0.15">
      <c r="B47" s="8"/>
    </row>
    <row r="48" spans="2:2" x14ac:dyDescent="0.15">
      <c r="B48" s="8"/>
    </row>
    <row r="49" spans="2:2" x14ac:dyDescent="0.15">
      <c r="B49" s="8"/>
    </row>
    <row r="50" spans="2:2" x14ac:dyDescent="0.15">
      <c r="B50" s="8"/>
    </row>
    <row r="51" spans="2:2" x14ac:dyDescent="0.15">
      <c r="B51" s="8"/>
    </row>
    <row r="52" spans="2:2" x14ac:dyDescent="0.15">
      <c r="B52" s="8"/>
    </row>
    <row r="53" spans="2:2" x14ac:dyDescent="0.15">
      <c r="B53" s="8"/>
    </row>
    <row r="54" spans="2:2" x14ac:dyDescent="0.15">
      <c r="B54" s="8"/>
    </row>
    <row r="55" spans="2:2" x14ac:dyDescent="0.15">
      <c r="B55" s="8"/>
    </row>
    <row r="56" spans="2:2" x14ac:dyDescent="0.15">
      <c r="B56" s="8"/>
    </row>
    <row r="57" spans="2:2" x14ac:dyDescent="0.15">
      <c r="B57" s="8"/>
    </row>
    <row r="58" spans="2:2" x14ac:dyDescent="0.15">
      <c r="B58" s="8"/>
    </row>
    <row r="59" spans="2:2" x14ac:dyDescent="0.15">
      <c r="B59" s="8"/>
    </row>
    <row r="60" spans="2:2" x14ac:dyDescent="0.15">
      <c r="B60" s="8"/>
    </row>
    <row r="61" spans="2:2" x14ac:dyDescent="0.15">
      <c r="B61" s="8"/>
    </row>
    <row r="62" spans="2:2" x14ac:dyDescent="0.15">
      <c r="B62" s="8"/>
    </row>
    <row r="63" spans="2:2" x14ac:dyDescent="0.15">
      <c r="B63" s="8"/>
    </row>
    <row r="64" spans="2:2" x14ac:dyDescent="0.15">
      <c r="B64" s="8"/>
    </row>
    <row r="65" spans="2:2" x14ac:dyDescent="0.15">
      <c r="B65" s="8"/>
    </row>
    <row r="66" spans="2:2" x14ac:dyDescent="0.15">
      <c r="B66" s="8"/>
    </row>
    <row r="67" spans="2:2" x14ac:dyDescent="0.15">
      <c r="B67" s="8"/>
    </row>
    <row r="68" spans="2:2" x14ac:dyDescent="0.15">
      <c r="B68" s="8"/>
    </row>
    <row r="69" spans="2:2" x14ac:dyDescent="0.15">
      <c r="B69" s="8"/>
    </row>
    <row r="70" spans="2:2" x14ac:dyDescent="0.15">
      <c r="B70" s="8"/>
    </row>
    <row r="71" spans="2:2" x14ac:dyDescent="0.15">
      <c r="B71" s="8"/>
    </row>
    <row r="72" spans="2:2" x14ac:dyDescent="0.15">
      <c r="B72" s="8"/>
    </row>
    <row r="73" spans="2:2" x14ac:dyDescent="0.15">
      <c r="B73" s="8"/>
    </row>
    <row r="74" spans="2:2" x14ac:dyDescent="0.15">
      <c r="B74" s="8"/>
    </row>
    <row r="75" spans="2:2" x14ac:dyDescent="0.15">
      <c r="B75" s="8"/>
    </row>
    <row r="76" spans="2:2" x14ac:dyDescent="0.15">
      <c r="B76" s="8"/>
    </row>
    <row r="77" spans="2:2" x14ac:dyDescent="0.15">
      <c r="B77" s="8"/>
    </row>
    <row r="78" spans="2:2" x14ac:dyDescent="0.15">
      <c r="B78" s="8"/>
    </row>
    <row r="79" spans="2:2" x14ac:dyDescent="0.15">
      <c r="B79" s="8"/>
    </row>
    <row r="80" spans="2:2" x14ac:dyDescent="0.15">
      <c r="B80" s="8"/>
    </row>
    <row r="81" spans="2:2" x14ac:dyDescent="0.15">
      <c r="B81" s="8"/>
    </row>
    <row r="82" spans="2:2" x14ac:dyDescent="0.15">
      <c r="B82" s="8"/>
    </row>
    <row r="83" spans="2:2" x14ac:dyDescent="0.15">
      <c r="B83" s="8"/>
    </row>
    <row r="84" spans="2:2" x14ac:dyDescent="0.15">
      <c r="B84" s="8"/>
    </row>
    <row r="85" spans="2:2" x14ac:dyDescent="0.15">
      <c r="B85" s="8"/>
    </row>
    <row r="86" spans="2:2" x14ac:dyDescent="0.15">
      <c r="B86" s="8"/>
    </row>
    <row r="87" spans="2:2" x14ac:dyDescent="0.15">
      <c r="B87" s="8"/>
    </row>
    <row r="88" spans="2:2" x14ac:dyDescent="0.15">
      <c r="B88" s="8"/>
    </row>
    <row r="89" spans="2:2" x14ac:dyDescent="0.15">
      <c r="B89" s="8"/>
    </row>
    <row r="90" spans="2:2" x14ac:dyDescent="0.15">
      <c r="B90" s="8"/>
    </row>
    <row r="91" spans="2:2" x14ac:dyDescent="0.15">
      <c r="B91" s="8"/>
    </row>
    <row r="92" spans="2:2" x14ac:dyDescent="0.15">
      <c r="B92" s="8"/>
    </row>
    <row r="93" spans="2:2" x14ac:dyDescent="0.15">
      <c r="B93" s="8"/>
    </row>
    <row r="94" spans="2:2" x14ac:dyDescent="0.15">
      <c r="B94" s="8"/>
    </row>
    <row r="95" spans="2:2" x14ac:dyDescent="0.15">
      <c r="B95" s="8"/>
    </row>
    <row r="96" spans="2:2" x14ac:dyDescent="0.15">
      <c r="B96" s="8"/>
    </row>
    <row r="97" spans="2:2" x14ac:dyDescent="0.15">
      <c r="B97" s="8"/>
    </row>
    <row r="98" spans="2:2" x14ac:dyDescent="0.15">
      <c r="B98" s="8"/>
    </row>
    <row r="99" spans="2:2" x14ac:dyDescent="0.15">
      <c r="B99" s="8"/>
    </row>
    <row r="100" spans="2:2" x14ac:dyDescent="0.15">
      <c r="B100" s="8"/>
    </row>
    <row r="101" spans="2:2" x14ac:dyDescent="0.15">
      <c r="B101" s="8"/>
    </row>
    <row r="102" spans="2:2" x14ac:dyDescent="0.15">
      <c r="B102" s="8"/>
    </row>
    <row r="103" spans="2:2" x14ac:dyDescent="0.15">
      <c r="B103" s="8"/>
    </row>
    <row r="104" spans="2:2" x14ac:dyDescent="0.15">
      <c r="B104" s="8"/>
    </row>
    <row r="105" spans="2:2" x14ac:dyDescent="0.15">
      <c r="B105" s="8"/>
    </row>
    <row r="106" spans="2:2" x14ac:dyDescent="0.15">
      <c r="B106" s="8"/>
    </row>
    <row r="107" spans="2:2" x14ac:dyDescent="0.15">
      <c r="B107" s="8"/>
    </row>
    <row r="108" spans="2:2" x14ac:dyDescent="0.15">
      <c r="B108" s="8"/>
    </row>
    <row r="109" spans="2:2" x14ac:dyDescent="0.15">
      <c r="B109" s="8"/>
    </row>
    <row r="110" spans="2:2" x14ac:dyDescent="0.15">
      <c r="B110" s="8"/>
    </row>
    <row r="111" spans="2:2" x14ac:dyDescent="0.15">
      <c r="B111" s="8"/>
    </row>
    <row r="112" spans="2:2" x14ac:dyDescent="0.15">
      <c r="B112" s="8"/>
    </row>
    <row r="113" spans="2:2" x14ac:dyDescent="0.15">
      <c r="B113" s="8"/>
    </row>
    <row r="114" spans="2:2" x14ac:dyDescent="0.15">
      <c r="B114" s="8"/>
    </row>
    <row r="115" spans="2:2" x14ac:dyDescent="0.15">
      <c r="B115" s="8"/>
    </row>
    <row r="116" spans="2:2" x14ac:dyDescent="0.15">
      <c r="B116" s="8"/>
    </row>
    <row r="117" spans="2:2" x14ac:dyDescent="0.15">
      <c r="B117" s="8"/>
    </row>
    <row r="118" spans="2:2" x14ac:dyDescent="0.15">
      <c r="B118" s="8"/>
    </row>
    <row r="119" spans="2:2" x14ac:dyDescent="0.15">
      <c r="B119" s="8"/>
    </row>
    <row r="120" spans="2:2" x14ac:dyDescent="0.15">
      <c r="B120" s="8"/>
    </row>
    <row r="121" spans="2:2" x14ac:dyDescent="0.15">
      <c r="B121" s="8"/>
    </row>
    <row r="122" spans="2:2" x14ac:dyDescent="0.15">
      <c r="B122" s="8"/>
    </row>
    <row r="123" spans="2:2" x14ac:dyDescent="0.15">
      <c r="B123" s="8"/>
    </row>
    <row r="124" spans="2:2" x14ac:dyDescent="0.15">
      <c r="B124" s="8"/>
    </row>
    <row r="125" spans="2:2" x14ac:dyDescent="0.15">
      <c r="B125" s="8"/>
    </row>
  </sheetData>
  <phoneticPr fontId="3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0"/>
  <sheetViews>
    <sheetView workbookViewId="0">
      <selection activeCell="D11" sqref="D11"/>
    </sheetView>
  </sheetViews>
  <sheetFormatPr defaultColWidth="9" defaultRowHeight="18.75" x14ac:dyDescent="0.15"/>
  <cols>
    <col min="1" max="1" width="9.375" style="3" customWidth="1"/>
    <col min="2" max="2" width="7.875" style="3" customWidth="1"/>
    <col min="3" max="3" width="8.125" style="3" customWidth="1"/>
    <col min="4" max="4" width="7.875" style="3" customWidth="1"/>
    <col min="5" max="5" width="7.75" style="3" customWidth="1"/>
    <col min="6" max="16384" width="9" style="3"/>
  </cols>
  <sheetData>
    <row r="1" spans="1:5" x14ac:dyDescent="0.15">
      <c r="A1" s="30" t="s">
        <v>2</v>
      </c>
      <c r="B1" s="2" t="s">
        <v>23</v>
      </c>
      <c r="C1" s="2" t="s">
        <v>24</v>
      </c>
      <c r="D1" s="2" t="s">
        <v>25</v>
      </c>
      <c r="E1" s="2" t="s">
        <v>26</v>
      </c>
    </row>
    <row r="2" spans="1:5" x14ac:dyDescent="0.15">
      <c r="A2" s="31" t="s">
        <v>27</v>
      </c>
      <c r="B2" s="32">
        <v>2018</v>
      </c>
      <c r="C2" s="6">
        <v>2514</v>
      </c>
      <c r="D2" s="6">
        <v>3026</v>
      </c>
      <c r="E2" s="6">
        <v>3450</v>
      </c>
    </row>
    <row r="3" spans="1:5" ht="19.5" thickBot="1" x14ac:dyDescent="0.2">
      <c r="A3" s="33"/>
      <c r="B3" s="34">
        <v>2019</v>
      </c>
      <c r="C3" s="35">
        <v>2247</v>
      </c>
      <c r="D3" s="35">
        <v>3862</v>
      </c>
      <c r="E3" s="36">
        <v>4793</v>
      </c>
    </row>
    <row r="4" spans="1:5" x14ac:dyDescent="0.15">
      <c r="A4" s="37"/>
      <c r="B4" s="38" t="s">
        <v>28</v>
      </c>
      <c r="C4" s="42">
        <f t="shared" ref="C4:E4" si="0">C3/C2</f>
        <v>0.89379474940334125</v>
      </c>
      <c r="D4" s="42">
        <f t="shared" si="0"/>
        <v>1.2762723066754791</v>
      </c>
      <c r="E4" s="42">
        <f t="shared" si="0"/>
        <v>1.3892753623188405</v>
      </c>
    </row>
    <row r="5" spans="1:5" x14ac:dyDescent="0.15">
      <c r="A5" s="31" t="s">
        <v>29</v>
      </c>
      <c r="B5" s="32">
        <v>2018</v>
      </c>
      <c r="C5" s="6">
        <v>1855</v>
      </c>
      <c r="D5" s="6">
        <v>2485</v>
      </c>
      <c r="E5" s="6">
        <v>2892</v>
      </c>
    </row>
    <row r="6" spans="1:5" ht="19.5" thickBot="1" x14ac:dyDescent="0.2">
      <c r="A6" s="39"/>
      <c r="B6" s="34">
        <v>2019</v>
      </c>
      <c r="C6" s="35">
        <v>2012</v>
      </c>
      <c r="D6" s="35">
        <v>2360</v>
      </c>
      <c r="E6" s="36">
        <v>3443</v>
      </c>
    </row>
    <row r="7" spans="1:5" x14ac:dyDescent="0.15">
      <c r="A7" s="40"/>
      <c r="B7" s="38" t="s">
        <v>28</v>
      </c>
      <c r="C7" s="42">
        <f t="shared" ref="C7:E7" si="1">C6/C5</f>
        <v>1.0846361185983828</v>
      </c>
      <c r="D7" s="42">
        <f t="shared" si="1"/>
        <v>0.94969818913480886</v>
      </c>
      <c r="E7" s="42">
        <f t="shared" si="1"/>
        <v>1.1905255878284924</v>
      </c>
    </row>
    <row r="8" spans="1:5" x14ac:dyDescent="0.15">
      <c r="A8" s="41" t="s">
        <v>30</v>
      </c>
      <c r="B8" s="32">
        <v>2018</v>
      </c>
      <c r="C8" s="6">
        <v>2614</v>
      </c>
      <c r="D8" s="6">
        <v>3966</v>
      </c>
      <c r="E8" s="6">
        <v>4287</v>
      </c>
    </row>
    <row r="9" spans="1:5" ht="19.5" thickBot="1" x14ac:dyDescent="0.2">
      <c r="A9" s="39"/>
      <c r="B9" s="34">
        <v>2019</v>
      </c>
      <c r="C9" s="36">
        <v>2538</v>
      </c>
      <c r="D9" s="36">
        <v>4311</v>
      </c>
      <c r="E9" s="36">
        <v>4928</v>
      </c>
    </row>
    <row r="10" spans="1:5" x14ac:dyDescent="0.15">
      <c r="A10" s="40"/>
      <c r="B10" s="38" t="s">
        <v>28</v>
      </c>
      <c r="C10" s="42">
        <f t="shared" ref="C10:E10" si="2">C9/C8</f>
        <v>0.97092578423871456</v>
      </c>
      <c r="D10" s="42">
        <f t="shared" si="2"/>
        <v>1.0869894099848714</v>
      </c>
      <c r="E10" s="42">
        <f t="shared" si="2"/>
        <v>1.1495218101236295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8"/>
  <sheetViews>
    <sheetView workbookViewId="0">
      <selection activeCell="E14" sqref="E14"/>
    </sheetView>
  </sheetViews>
  <sheetFormatPr defaultColWidth="9" defaultRowHeight="18.75" x14ac:dyDescent="0.15"/>
  <cols>
    <col min="1" max="1" width="10.75" style="3" customWidth="1"/>
    <col min="2" max="2" width="11.25" style="3" customWidth="1"/>
    <col min="3" max="3" width="8" style="3" customWidth="1"/>
    <col min="4" max="4" width="6" style="3" customWidth="1"/>
    <col min="5" max="16384" width="9" style="3"/>
  </cols>
  <sheetData>
    <row r="1" spans="1:4" ht="18.75" customHeight="1" x14ac:dyDescent="0.4">
      <c r="A1" s="9" t="s">
        <v>6</v>
      </c>
      <c r="B1" s="10"/>
      <c r="C1" s="10"/>
      <c r="D1" s="11"/>
    </row>
    <row r="2" spans="1:4" ht="18.75" customHeight="1" x14ac:dyDescent="0.15">
      <c r="A2" s="12" t="s">
        <v>2</v>
      </c>
      <c r="B2" s="2" t="s">
        <v>5</v>
      </c>
      <c r="C2" s="2" t="s">
        <v>12</v>
      </c>
    </row>
    <row r="3" spans="1:4" ht="18.75" customHeight="1" x14ac:dyDescent="0.4">
      <c r="A3" s="13" t="s">
        <v>7</v>
      </c>
      <c r="B3" s="14">
        <v>226500</v>
      </c>
      <c r="C3" s="20">
        <f>B3/$B$8</f>
        <v>0.18919144670898763</v>
      </c>
    </row>
    <row r="4" spans="1:4" ht="18.75" customHeight="1" x14ac:dyDescent="0.4">
      <c r="A4" s="13" t="s">
        <v>8</v>
      </c>
      <c r="B4" s="14">
        <v>180400</v>
      </c>
      <c r="C4" s="20">
        <f t="shared" ref="C4:C7" si="0">B4/$B$8</f>
        <v>0.15068493150684931</v>
      </c>
    </row>
    <row r="5" spans="1:4" ht="18.75" customHeight="1" x14ac:dyDescent="0.4">
      <c r="A5" s="13" t="s">
        <v>9</v>
      </c>
      <c r="B5" s="14">
        <v>313300</v>
      </c>
      <c r="C5" s="20">
        <f t="shared" si="0"/>
        <v>0.26169395255596389</v>
      </c>
    </row>
    <row r="6" spans="1:4" ht="18.75" customHeight="1" x14ac:dyDescent="0.4">
      <c r="A6" s="13" t="s">
        <v>10</v>
      </c>
      <c r="B6" s="14">
        <v>234100</v>
      </c>
      <c r="C6" s="20">
        <f t="shared" si="0"/>
        <v>0.19553959238222518</v>
      </c>
    </row>
    <row r="7" spans="1:4" ht="18.75" customHeight="1" thickBot="1" x14ac:dyDescent="0.45">
      <c r="A7" s="16" t="s">
        <v>11</v>
      </c>
      <c r="B7" s="17">
        <v>242900</v>
      </c>
      <c r="C7" s="21">
        <f t="shared" si="0"/>
        <v>0.20289007684597393</v>
      </c>
    </row>
    <row r="8" spans="1:4" ht="19.5" thickTop="1" x14ac:dyDescent="0.15">
      <c r="A8" s="18" t="s">
        <v>13</v>
      </c>
      <c r="B8" s="19">
        <f>SUM(B3:B7)</f>
        <v>1197200</v>
      </c>
      <c r="C8" s="15"/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8"/>
  <sheetViews>
    <sheetView workbookViewId="0">
      <selection activeCell="B8" sqref="B8"/>
    </sheetView>
  </sheetViews>
  <sheetFormatPr defaultColWidth="9" defaultRowHeight="18.75" x14ac:dyDescent="0.15"/>
  <cols>
    <col min="1" max="1" width="10.75" style="3" customWidth="1"/>
    <col min="2" max="2" width="11.25" style="3" customWidth="1"/>
    <col min="3" max="3" width="6" style="3" customWidth="1"/>
    <col min="4" max="16384" width="9" style="3"/>
  </cols>
  <sheetData>
    <row r="1" spans="1:3" ht="18.75" customHeight="1" x14ac:dyDescent="0.4">
      <c r="A1" s="9" t="s">
        <v>6</v>
      </c>
      <c r="B1" s="10"/>
      <c r="C1" s="11"/>
    </row>
    <row r="2" spans="1:3" ht="18.75" customHeight="1" x14ac:dyDescent="0.15">
      <c r="A2" s="12" t="s">
        <v>2</v>
      </c>
      <c r="B2" s="2" t="s">
        <v>5</v>
      </c>
    </row>
    <row r="3" spans="1:3" ht="18.75" customHeight="1" x14ac:dyDescent="0.4">
      <c r="A3" s="13" t="s">
        <v>7</v>
      </c>
      <c r="B3" s="14">
        <v>226500</v>
      </c>
    </row>
    <row r="4" spans="1:3" ht="18.75" customHeight="1" x14ac:dyDescent="0.4">
      <c r="A4" s="13" t="s">
        <v>8</v>
      </c>
      <c r="B4" s="14">
        <v>180400</v>
      </c>
    </row>
    <row r="5" spans="1:3" ht="18.75" customHeight="1" x14ac:dyDescent="0.4">
      <c r="A5" s="13" t="s">
        <v>9</v>
      </c>
      <c r="B5" s="14">
        <v>313300</v>
      </c>
    </row>
    <row r="6" spans="1:3" ht="18.75" customHeight="1" x14ac:dyDescent="0.4">
      <c r="A6" s="13" t="s">
        <v>10</v>
      </c>
      <c r="B6" s="14">
        <v>234100</v>
      </c>
    </row>
    <row r="7" spans="1:3" ht="18.75" customHeight="1" thickBot="1" x14ac:dyDescent="0.45">
      <c r="A7" s="16" t="s">
        <v>11</v>
      </c>
      <c r="B7" s="17">
        <v>242900</v>
      </c>
    </row>
    <row r="8" spans="1:3" ht="19.5" thickTop="1" x14ac:dyDescent="0.15">
      <c r="A8" s="18" t="s">
        <v>13</v>
      </c>
      <c r="B8" s="19">
        <f>SUM(B3:B7)</f>
        <v>1197200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7"/>
  <sheetViews>
    <sheetView tabSelected="1" workbookViewId="0">
      <selection activeCell="E6" sqref="E6"/>
    </sheetView>
  </sheetViews>
  <sheetFormatPr defaultColWidth="9" defaultRowHeight="18.75" x14ac:dyDescent="0.15"/>
  <cols>
    <col min="1" max="1" width="15.75" style="3" customWidth="1"/>
    <col min="2" max="2" width="9.125" style="3" customWidth="1"/>
    <col min="3" max="3" width="6.375" style="3" customWidth="1"/>
    <col min="4" max="4" width="7" style="3" customWidth="1"/>
    <col min="5" max="5" width="10.5" style="3" customWidth="1"/>
    <col min="6" max="16384" width="9" style="3"/>
  </cols>
  <sheetData>
    <row r="1" spans="1:5" x14ac:dyDescent="0.15">
      <c r="A1" s="22" t="s">
        <v>16</v>
      </c>
    </row>
    <row r="2" spans="1:5" x14ac:dyDescent="0.15">
      <c r="A2" s="2" t="s">
        <v>17</v>
      </c>
      <c r="B2" s="2" t="s">
        <v>14</v>
      </c>
      <c r="C2" s="2" t="s">
        <v>22</v>
      </c>
      <c r="D2" s="2" t="s">
        <v>4</v>
      </c>
      <c r="E2" s="2" t="s">
        <v>15</v>
      </c>
    </row>
    <row r="3" spans="1:5" x14ac:dyDescent="0.15">
      <c r="A3" s="4" t="s">
        <v>18</v>
      </c>
      <c r="B3" s="6">
        <v>1500</v>
      </c>
      <c r="C3" s="25">
        <v>0.7</v>
      </c>
      <c r="D3" s="6">
        <v>1562</v>
      </c>
      <c r="E3" s="6">
        <f>PRODUCT(B3:D3)</f>
        <v>1640100</v>
      </c>
    </row>
    <row r="4" spans="1:5" x14ac:dyDescent="0.15">
      <c r="A4" s="4" t="s">
        <v>19</v>
      </c>
      <c r="B4" s="6">
        <v>1000</v>
      </c>
      <c r="C4" s="25">
        <v>0.9</v>
      </c>
      <c r="D4" s="6">
        <v>3638</v>
      </c>
      <c r="E4" s="6">
        <f t="shared" ref="E4:E6" si="0">PRODUCT(B4:D4)</f>
        <v>3274200</v>
      </c>
    </row>
    <row r="5" spans="1:5" x14ac:dyDescent="0.15">
      <c r="A5" s="4" t="s">
        <v>20</v>
      </c>
      <c r="B5" s="6">
        <v>1200</v>
      </c>
      <c r="C5" s="25">
        <v>0.8</v>
      </c>
      <c r="D5" s="6">
        <v>2026</v>
      </c>
      <c r="E5" s="6">
        <f t="shared" si="0"/>
        <v>1944960</v>
      </c>
    </row>
    <row r="6" spans="1:5" ht="19.5" thickBot="1" x14ac:dyDescent="0.2">
      <c r="A6" s="24" t="s">
        <v>21</v>
      </c>
      <c r="B6" s="23">
        <v>1200</v>
      </c>
      <c r="C6" s="26"/>
      <c r="D6" s="23">
        <v>4872</v>
      </c>
      <c r="E6" s="23">
        <f t="shared" si="0"/>
        <v>5846400</v>
      </c>
    </row>
    <row r="7" spans="1:5" ht="18.75" customHeight="1" thickTop="1" x14ac:dyDescent="0.15">
      <c r="A7" s="27" t="s">
        <v>15</v>
      </c>
      <c r="B7" s="29"/>
      <c r="C7" s="28"/>
      <c r="D7" s="28">
        <f t="shared" ref="D7" si="1">SUM(D3:D6)</f>
        <v>12098</v>
      </c>
      <c r="E7" s="28">
        <f>SUM(E3:E6)</f>
        <v>12705660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56"/>
  <sheetViews>
    <sheetView workbookViewId="0">
      <selection activeCell="G12" sqref="G12"/>
    </sheetView>
  </sheetViews>
  <sheetFormatPr defaultColWidth="9" defaultRowHeight="18.75" x14ac:dyDescent="0.15"/>
  <cols>
    <col min="1" max="1" width="4" style="3" customWidth="1"/>
    <col min="2" max="2" width="9.75" style="3" customWidth="1"/>
    <col min="3" max="3" width="11.25" style="3" customWidth="1"/>
    <col min="4" max="4" width="14.625" style="3" customWidth="1"/>
    <col min="5" max="5" width="13.625" style="3" customWidth="1"/>
    <col min="6" max="6" width="8.5" style="3" customWidth="1"/>
    <col min="7" max="7" width="6.125" style="3" customWidth="1"/>
    <col min="8" max="8" width="12.25" style="3" customWidth="1"/>
    <col min="9" max="9" width="12.375" style="3" customWidth="1"/>
    <col min="10" max="10" width="11.75" style="11" customWidth="1"/>
    <col min="11" max="16384" width="9" style="3"/>
  </cols>
  <sheetData>
    <row r="1" spans="1:10" ht="18.75" customHeight="1" thickBot="1" x14ac:dyDescent="0.2">
      <c r="A1" s="1" t="s">
        <v>0</v>
      </c>
      <c r="B1" s="2" t="s">
        <v>1</v>
      </c>
      <c r="C1" s="2" t="s">
        <v>2</v>
      </c>
      <c r="D1" s="2" t="s">
        <v>37</v>
      </c>
      <c r="E1" s="2" t="s">
        <v>56</v>
      </c>
      <c r="F1" s="2" t="s">
        <v>5</v>
      </c>
      <c r="H1" s="67" t="s">
        <v>57</v>
      </c>
      <c r="I1" s="68"/>
      <c r="J1" s="69">
        <f>ROUND(DAVERAGE(A1:F11,F1,H3:I6),2)</f>
        <v>37033.33</v>
      </c>
    </row>
    <row r="2" spans="1:10" ht="18.75" customHeight="1" x14ac:dyDescent="0.15">
      <c r="A2" s="4">
        <v>1</v>
      </c>
      <c r="B2" s="5">
        <v>43556</v>
      </c>
      <c r="C2" s="4" t="s">
        <v>27</v>
      </c>
      <c r="D2" s="4" t="s">
        <v>41</v>
      </c>
      <c r="E2" s="4" t="s">
        <v>58</v>
      </c>
      <c r="F2" s="6">
        <v>6000</v>
      </c>
    </row>
    <row r="3" spans="1:10" x14ac:dyDescent="0.15">
      <c r="A3" s="4">
        <v>2</v>
      </c>
      <c r="B3" s="5">
        <v>43556</v>
      </c>
      <c r="C3" s="4" t="s">
        <v>29</v>
      </c>
      <c r="D3" s="4" t="s">
        <v>41</v>
      </c>
      <c r="E3" s="4" t="s">
        <v>59</v>
      </c>
      <c r="F3" s="47">
        <v>18000</v>
      </c>
      <c r="H3" s="2" t="s">
        <v>2</v>
      </c>
      <c r="I3" s="2" t="s">
        <v>56</v>
      </c>
    </row>
    <row r="4" spans="1:10" x14ac:dyDescent="0.15">
      <c r="A4" s="4">
        <v>3</v>
      </c>
      <c r="B4" s="5">
        <v>43556</v>
      </c>
      <c r="C4" s="4" t="s">
        <v>29</v>
      </c>
      <c r="D4" s="4" t="s">
        <v>60</v>
      </c>
      <c r="E4" s="4" t="s">
        <v>61</v>
      </c>
      <c r="F4" s="47">
        <v>19000</v>
      </c>
      <c r="H4" s="70" t="s">
        <v>27</v>
      </c>
      <c r="I4" s="70" t="s">
        <v>63</v>
      </c>
    </row>
    <row r="5" spans="1:10" x14ac:dyDescent="0.15">
      <c r="A5" s="4">
        <v>4</v>
      </c>
      <c r="B5" s="5">
        <v>43556</v>
      </c>
      <c r="C5" s="4" t="s">
        <v>38</v>
      </c>
      <c r="D5" s="4" t="s">
        <v>39</v>
      </c>
      <c r="E5" s="4" t="s">
        <v>64</v>
      </c>
      <c r="F5" s="47">
        <v>30600</v>
      </c>
      <c r="H5" s="11" t="s">
        <v>29</v>
      </c>
      <c r="I5" s="11" t="s">
        <v>59</v>
      </c>
    </row>
    <row r="6" spans="1:10" x14ac:dyDescent="0.15">
      <c r="A6" s="4">
        <v>5</v>
      </c>
      <c r="B6" s="5">
        <v>43556</v>
      </c>
      <c r="C6" s="4" t="s">
        <v>27</v>
      </c>
      <c r="D6" s="4" t="s">
        <v>40</v>
      </c>
      <c r="E6" s="4" t="s">
        <v>65</v>
      </c>
      <c r="F6" s="47">
        <v>5000</v>
      </c>
      <c r="H6" s="11" t="s">
        <v>38</v>
      </c>
      <c r="I6" s="11" t="s">
        <v>59</v>
      </c>
    </row>
    <row r="7" spans="1:10" x14ac:dyDescent="0.15">
      <c r="A7" s="4">
        <v>6</v>
      </c>
      <c r="B7" s="7">
        <v>43557</v>
      </c>
      <c r="C7" s="4" t="s">
        <v>38</v>
      </c>
      <c r="D7" s="4" t="s">
        <v>41</v>
      </c>
      <c r="E7" s="4" t="s">
        <v>66</v>
      </c>
      <c r="F7" s="47">
        <v>23500</v>
      </c>
    </row>
    <row r="8" spans="1:10" x14ac:dyDescent="0.15">
      <c r="A8" s="4">
        <v>7</v>
      </c>
      <c r="B8" s="7">
        <v>43557</v>
      </c>
      <c r="C8" s="4" t="s">
        <v>29</v>
      </c>
      <c r="D8" s="4" t="s">
        <v>41</v>
      </c>
      <c r="E8" s="4" t="s">
        <v>62</v>
      </c>
      <c r="F8" s="47">
        <v>8000</v>
      </c>
      <c r="H8" s="71"/>
    </row>
    <row r="9" spans="1:10" x14ac:dyDescent="0.15">
      <c r="A9" s="4">
        <v>8</v>
      </c>
      <c r="B9" s="7">
        <v>43557</v>
      </c>
      <c r="C9" s="4" t="s">
        <v>38</v>
      </c>
      <c r="D9" s="4" t="s">
        <v>60</v>
      </c>
      <c r="E9" s="4" t="s">
        <v>65</v>
      </c>
      <c r="F9" s="47">
        <v>32400</v>
      </c>
    </row>
    <row r="10" spans="1:10" x14ac:dyDescent="0.15">
      <c r="A10" s="4">
        <v>9</v>
      </c>
      <c r="B10" s="7">
        <v>43557</v>
      </c>
      <c r="C10" s="4" t="s">
        <v>27</v>
      </c>
      <c r="D10" s="4" t="s">
        <v>60</v>
      </c>
      <c r="E10" s="4" t="s">
        <v>67</v>
      </c>
      <c r="F10" s="47">
        <v>6000</v>
      </c>
    </row>
    <row r="11" spans="1:10" x14ac:dyDescent="0.15">
      <c r="A11" s="4">
        <v>10</v>
      </c>
      <c r="B11" s="7">
        <v>43557</v>
      </c>
      <c r="C11" s="4" t="s">
        <v>27</v>
      </c>
      <c r="D11" s="4" t="s">
        <v>41</v>
      </c>
      <c r="E11" s="4" t="s">
        <v>62</v>
      </c>
      <c r="F11" s="47">
        <v>62500</v>
      </c>
    </row>
    <row r="12" spans="1:10" x14ac:dyDescent="0.15">
      <c r="B12" s="8"/>
    </row>
    <row r="13" spans="1:10" x14ac:dyDescent="0.15">
      <c r="B13" s="8"/>
    </row>
    <row r="14" spans="1:10" x14ac:dyDescent="0.15">
      <c r="B14" s="8"/>
    </row>
    <row r="15" spans="1:10" x14ac:dyDescent="0.15">
      <c r="B15" s="8"/>
    </row>
    <row r="16" spans="1:10" x14ac:dyDescent="0.15">
      <c r="B16" s="8"/>
    </row>
    <row r="17" spans="2:2" x14ac:dyDescent="0.15">
      <c r="B17" s="8"/>
    </row>
    <row r="18" spans="2:2" x14ac:dyDescent="0.15">
      <c r="B18" s="8"/>
    </row>
    <row r="19" spans="2:2" x14ac:dyDescent="0.15">
      <c r="B19" s="8"/>
    </row>
    <row r="20" spans="2:2" x14ac:dyDescent="0.15">
      <c r="B20" s="8"/>
    </row>
    <row r="21" spans="2:2" x14ac:dyDescent="0.15">
      <c r="B21" s="8"/>
    </row>
    <row r="22" spans="2:2" x14ac:dyDescent="0.15">
      <c r="B22" s="8"/>
    </row>
    <row r="23" spans="2:2" x14ac:dyDescent="0.15">
      <c r="B23" s="8"/>
    </row>
    <row r="24" spans="2:2" x14ac:dyDescent="0.15">
      <c r="B24" s="8"/>
    </row>
    <row r="25" spans="2:2" x14ac:dyDescent="0.15">
      <c r="B25" s="8"/>
    </row>
    <row r="26" spans="2:2" x14ac:dyDescent="0.15">
      <c r="B26" s="8"/>
    </row>
    <row r="27" spans="2:2" x14ac:dyDescent="0.15">
      <c r="B27" s="8"/>
    </row>
    <row r="28" spans="2:2" x14ac:dyDescent="0.15">
      <c r="B28" s="8"/>
    </row>
    <row r="29" spans="2:2" x14ac:dyDescent="0.15">
      <c r="B29" s="8"/>
    </row>
    <row r="30" spans="2:2" x14ac:dyDescent="0.15">
      <c r="B30" s="8"/>
    </row>
    <row r="31" spans="2:2" x14ac:dyDescent="0.15">
      <c r="B31" s="8"/>
    </row>
    <row r="32" spans="2:2" x14ac:dyDescent="0.15">
      <c r="B32" s="8"/>
    </row>
    <row r="33" spans="2:2" x14ac:dyDescent="0.15">
      <c r="B33" s="8"/>
    </row>
    <row r="34" spans="2:2" x14ac:dyDescent="0.15">
      <c r="B34" s="8"/>
    </row>
    <row r="35" spans="2:2" x14ac:dyDescent="0.15">
      <c r="B35" s="8"/>
    </row>
    <row r="36" spans="2:2" x14ac:dyDescent="0.15">
      <c r="B36" s="8"/>
    </row>
    <row r="37" spans="2:2" x14ac:dyDescent="0.15">
      <c r="B37" s="8"/>
    </row>
    <row r="38" spans="2:2" x14ac:dyDescent="0.15">
      <c r="B38" s="8"/>
    </row>
    <row r="39" spans="2:2" x14ac:dyDescent="0.15">
      <c r="B39" s="8"/>
    </row>
    <row r="40" spans="2:2" x14ac:dyDescent="0.15">
      <c r="B40" s="8"/>
    </row>
    <row r="41" spans="2:2" x14ac:dyDescent="0.15">
      <c r="B41" s="8"/>
    </row>
    <row r="42" spans="2:2" x14ac:dyDescent="0.15">
      <c r="B42" s="8"/>
    </row>
    <row r="43" spans="2:2" x14ac:dyDescent="0.15">
      <c r="B43" s="8"/>
    </row>
    <row r="44" spans="2:2" x14ac:dyDescent="0.15">
      <c r="B44" s="8"/>
    </row>
    <row r="45" spans="2:2" x14ac:dyDescent="0.15">
      <c r="B45" s="8"/>
    </row>
    <row r="46" spans="2:2" x14ac:dyDescent="0.15">
      <c r="B46" s="8"/>
    </row>
    <row r="47" spans="2:2" x14ac:dyDescent="0.15">
      <c r="B47" s="8"/>
    </row>
    <row r="48" spans="2:2" x14ac:dyDescent="0.15">
      <c r="B48" s="8"/>
    </row>
    <row r="49" spans="2:2" x14ac:dyDescent="0.15">
      <c r="B49" s="8"/>
    </row>
    <row r="50" spans="2:2" x14ac:dyDescent="0.15">
      <c r="B50" s="8"/>
    </row>
    <row r="51" spans="2:2" x14ac:dyDescent="0.15">
      <c r="B51" s="8"/>
    </row>
    <row r="52" spans="2:2" x14ac:dyDescent="0.15">
      <c r="B52" s="8"/>
    </row>
    <row r="53" spans="2:2" x14ac:dyDescent="0.15">
      <c r="B53" s="8"/>
    </row>
    <row r="54" spans="2:2" x14ac:dyDescent="0.15">
      <c r="B54" s="8"/>
    </row>
    <row r="55" spans="2:2" x14ac:dyDescent="0.15">
      <c r="B55" s="8"/>
    </row>
    <row r="56" spans="2:2" x14ac:dyDescent="0.15">
      <c r="B56" s="8"/>
    </row>
    <row r="57" spans="2:2" x14ac:dyDescent="0.15">
      <c r="B57" s="8"/>
    </row>
    <row r="58" spans="2:2" x14ac:dyDescent="0.15">
      <c r="B58" s="8"/>
    </row>
    <row r="59" spans="2:2" x14ac:dyDescent="0.15">
      <c r="B59" s="8"/>
    </row>
    <row r="60" spans="2:2" x14ac:dyDescent="0.15">
      <c r="B60" s="8"/>
    </row>
    <row r="61" spans="2:2" x14ac:dyDescent="0.15">
      <c r="B61" s="8"/>
    </row>
    <row r="62" spans="2:2" x14ac:dyDescent="0.15">
      <c r="B62" s="8"/>
    </row>
    <row r="63" spans="2:2" x14ac:dyDescent="0.15">
      <c r="B63" s="8"/>
    </row>
    <row r="64" spans="2:2" x14ac:dyDescent="0.15">
      <c r="B64" s="8"/>
    </row>
    <row r="65" spans="2:2" x14ac:dyDescent="0.15">
      <c r="B65" s="8"/>
    </row>
    <row r="66" spans="2:2" x14ac:dyDescent="0.15">
      <c r="B66" s="8"/>
    </row>
    <row r="67" spans="2:2" x14ac:dyDescent="0.15">
      <c r="B67" s="8"/>
    </row>
    <row r="68" spans="2:2" x14ac:dyDescent="0.15">
      <c r="B68" s="8"/>
    </row>
    <row r="69" spans="2:2" x14ac:dyDescent="0.15">
      <c r="B69" s="8"/>
    </row>
    <row r="70" spans="2:2" x14ac:dyDescent="0.15">
      <c r="B70" s="8"/>
    </row>
    <row r="71" spans="2:2" x14ac:dyDescent="0.15">
      <c r="B71" s="8"/>
    </row>
    <row r="72" spans="2:2" x14ac:dyDescent="0.15">
      <c r="B72" s="8"/>
    </row>
    <row r="73" spans="2:2" x14ac:dyDescent="0.15">
      <c r="B73" s="8"/>
    </row>
    <row r="74" spans="2:2" x14ac:dyDescent="0.15">
      <c r="B74" s="8"/>
    </row>
    <row r="75" spans="2:2" x14ac:dyDescent="0.15">
      <c r="B75" s="8"/>
    </row>
    <row r="76" spans="2:2" x14ac:dyDescent="0.15">
      <c r="B76" s="8"/>
    </row>
    <row r="77" spans="2:2" x14ac:dyDescent="0.15">
      <c r="B77" s="8"/>
    </row>
    <row r="78" spans="2:2" x14ac:dyDescent="0.15">
      <c r="B78" s="8"/>
    </row>
    <row r="79" spans="2:2" x14ac:dyDescent="0.15">
      <c r="B79" s="8"/>
    </row>
    <row r="80" spans="2:2" x14ac:dyDescent="0.15">
      <c r="B80" s="8"/>
    </row>
    <row r="81" spans="2:2" x14ac:dyDescent="0.15">
      <c r="B81" s="8"/>
    </row>
    <row r="82" spans="2:2" x14ac:dyDescent="0.15">
      <c r="B82" s="8"/>
    </row>
    <row r="83" spans="2:2" x14ac:dyDescent="0.15">
      <c r="B83" s="8"/>
    </row>
    <row r="84" spans="2:2" x14ac:dyDescent="0.15">
      <c r="B84" s="8"/>
    </row>
    <row r="85" spans="2:2" x14ac:dyDescent="0.15">
      <c r="B85" s="8"/>
    </row>
    <row r="86" spans="2:2" x14ac:dyDescent="0.15">
      <c r="B86" s="8"/>
    </row>
    <row r="87" spans="2:2" x14ac:dyDescent="0.15">
      <c r="B87" s="8"/>
    </row>
    <row r="88" spans="2:2" x14ac:dyDescent="0.15">
      <c r="B88" s="8"/>
    </row>
    <row r="89" spans="2:2" x14ac:dyDescent="0.15">
      <c r="B89" s="8"/>
    </row>
    <row r="90" spans="2:2" x14ac:dyDescent="0.15">
      <c r="B90" s="8"/>
    </row>
    <row r="91" spans="2:2" x14ac:dyDescent="0.15">
      <c r="B91" s="8"/>
    </row>
    <row r="92" spans="2:2" x14ac:dyDescent="0.15">
      <c r="B92" s="8"/>
    </row>
    <row r="93" spans="2:2" x14ac:dyDescent="0.15">
      <c r="B93" s="8"/>
    </row>
    <row r="94" spans="2:2" x14ac:dyDescent="0.15">
      <c r="B94" s="8"/>
    </row>
    <row r="95" spans="2:2" x14ac:dyDescent="0.15">
      <c r="B95" s="8"/>
    </row>
    <row r="96" spans="2:2" x14ac:dyDescent="0.15">
      <c r="B96" s="8"/>
    </row>
    <row r="97" spans="2:2" x14ac:dyDescent="0.15">
      <c r="B97" s="8"/>
    </row>
    <row r="98" spans="2:2" x14ac:dyDescent="0.15">
      <c r="B98" s="8"/>
    </row>
    <row r="99" spans="2:2" x14ac:dyDescent="0.15">
      <c r="B99" s="8"/>
    </row>
    <row r="100" spans="2:2" x14ac:dyDescent="0.15">
      <c r="B100" s="8"/>
    </row>
    <row r="101" spans="2:2" x14ac:dyDescent="0.15">
      <c r="B101" s="8"/>
    </row>
    <row r="102" spans="2:2" x14ac:dyDescent="0.15">
      <c r="B102" s="8"/>
    </row>
    <row r="103" spans="2:2" x14ac:dyDescent="0.15">
      <c r="B103" s="8"/>
    </row>
    <row r="104" spans="2:2" x14ac:dyDescent="0.15">
      <c r="B104" s="8"/>
    </row>
    <row r="105" spans="2:2" x14ac:dyDescent="0.15">
      <c r="B105" s="8"/>
    </row>
    <row r="106" spans="2:2" x14ac:dyDescent="0.15">
      <c r="B106" s="8"/>
    </row>
    <row r="107" spans="2:2" x14ac:dyDescent="0.15">
      <c r="B107" s="8"/>
    </row>
    <row r="108" spans="2:2" x14ac:dyDescent="0.15">
      <c r="B108" s="8"/>
    </row>
    <row r="109" spans="2:2" x14ac:dyDescent="0.15">
      <c r="B109" s="8"/>
    </row>
    <row r="110" spans="2:2" x14ac:dyDescent="0.15">
      <c r="B110" s="8"/>
    </row>
    <row r="111" spans="2:2" x14ac:dyDescent="0.15">
      <c r="B111" s="8"/>
    </row>
    <row r="112" spans="2:2" x14ac:dyDescent="0.15">
      <c r="B112" s="8"/>
    </row>
    <row r="113" spans="2:2" x14ac:dyDescent="0.15">
      <c r="B113" s="8"/>
    </row>
    <row r="114" spans="2:2" x14ac:dyDescent="0.15">
      <c r="B114" s="8"/>
    </row>
    <row r="115" spans="2:2" x14ac:dyDescent="0.15">
      <c r="B115" s="8"/>
    </row>
    <row r="116" spans="2:2" x14ac:dyDescent="0.15">
      <c r="B116" s="8"/>
    </row>
    <row r="117" spans="2:2" x14ac:dyDescent="0.15">
      <c r="B117" s="8"/>
    </row>
    <row r="118" spans="2:2" x14ac:dyDescent="0.15">
      <c r="B118" s="8"/>
    </row>
    <row r="119" spans="2:2" x14ac:dyDescent="0.15">
      <c r="B119" s="8"/>
    </row>
    <row r="120" spans="2:2" x14ac:dyDescent="0.15">
      <c r="B120" s="8"/>
    </row>
    <row r="121" spans="2:2" x14ac:dyDescent="0.15">
      <c r="B121" s="8"/>
    </row>
    <row r="122" spans="2:2" x14ac:dyDescent="0.15">
      <c r="B122" s="8"/>
    </row>
    <row r="123" spans="2:2" x14ac:dyDescent="0.15">
      <c r="B123" s="8"/>
    </row>
    <row r="124" spans="2:2" x14ac:dyDescent="0.15">
      <c r="B124" s="8"/>
    </row>
    <row r="125" spans="2:2" x14ac:dyDescent="0.15">
      <c r="B125" s="8"/>
    </row>
    <row r="126" spans="2:2" x14ac:dyDescent="0.15">
      <c r="B126" s="8"/>
    </row>
    <row r="127" spans="2:2" x14ac:dyDescent="0.15">
      <c r="B127" s="8"/>
    </row>
    <row r="128" spans="2:2" x14ac:dyDescent="0.15">
      <c r="B128" s="8"/>
    </row>
    <row r="129" spans="2:2" x14ac:dyDescent="0.15">
      <c r="B129" s="8"/>
    </row>
    <row r="130" spans="2:2" x14ac:dyDescent="0.15">
      <c r="B130" s="8"/>
    </row>
    <row r="131" spans="2:2" x14ac:dyDescent="0.15">
      <c r="B131" s="8"/>
    </row>
    <row r="132" spans="2:2" x14ac:dyDescent="0.15">
      <c r="B132" s="8"/>
    </row>
    <row r="133" spans="2:2" x14ac:dyDescent="0.15">
      <c r="B133" s="8"/>
    </row>
    <row r="134" spans="2:2" x14ac:dyDescent="0.15">
      <c r="B134" s="8"/>
    </row>
    <row r="135" spans="2:2" x14ac:dyDescent="0.15">
      <c r="B135" s="8"/>
    </row>
    <row r="136" spans="2:2" x14ac:dyDescent="0.15">
      <c r="B136" s="8"/>
    </row>
    <row r="137" spans="2:2" x14ac:dyDescent="0.15">
      <c r="B137" s="8"/>
    </row>
    <row r="138" spans="2:2" x14ac:dyDescent="0.15">
      <c r="B138" s="8"/>
    </row>
    <row r="139" spans="2:2" x14ac:dyDescent="0.15">
      <c r="B139" s="8"/>
    </row>
    <row r="140" spans="2:2" x14ac:dyDescent="0.15">
      <c r="B140" s="8"/>
    </row>
    <row r="141" spans="2:2" x14ac:dyDescent="0.15">
      <c r="B141" s="8"/>
    </row>
    <row r="142" spans="2:2" x14ac:dyDescent="0.15">
      <c r="B142" s="8"/>
    </row>
    <row r="143" spans="2:2" x14ac:dyDescent="0.15">
      <c r="B143" s="8"/>
    </row>
    <row r="144" spans="2:2" x14ac:dyDescent="0.15">
      <c r="B144" s="8"/>
    </row>
    <row r="145" spans="2:2" x14ac:dyDescent="0.15">
      <c r="B145" s="8"/>
    </row>
    <row r="146" spans="2:2" x14ac:dyDescent="0.15">
      <c r="B146" s="8"/>
    </row>
    <row r="147" spans="2:2" x14ac:dyDescent="0.15">
      <c r="B147" s="8"/>
    </row>
    <row r="148" spans="2:2" x14ac:dyDescent="0.15">
      <c r="B148" s="8"/>
    </row>
    <row r="149" spans="2:2" x14ac:dyDescent="0.15">
      <c r="B149" s="8"/>
    </row>
    <row r="150" spans="2:2" x14ac:dyDescent="0.15">
      <c r="B150" s="8"/>
    </row>
    <row r="151" spans="2:2" x14ac:dyDescent="0.15">
      <c r="B151" s="8"/>
    </row>
    <row r="152" spans="2:2" x14ac:dyDescent="0.15">
      <c r="B152" s="8"/>
    </row>
    <row r="153" spans="2:2" x14ac:dyDescent="0.15">
      <c r="B153" s="8"/>
    </row>
    <row r="154" spans="2:2" x14ac:dyDescent="0.15">
      <c r="B154" s="8"/>
    </row>
    <row r="155" spans="2:2" x14ac:dyDescent="0.15">
      <c r="B155" s="8"/>
    </row>
    <row r="156" spans="2:2" x14ac:dyDescent="0.15">
      <c r="B156" s="8"/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32"/>
  <sheetViews>
    <sheetView workbookViewId="0">
      <selection activeCell="I15" sqref="I15"/>
    </sheetView>
  </sheetViews>
  <sheetFormatPr defaultColWidth="9" defaultRowHeight="18.75" x14ac:dyDescent="0.15"/>
  <cols>
    <col min="1" max="1" width="4" style="3" customWidth="1"/>
    <col min="2" max="2" width="11" style="3" customWidth="1"/>
    <col min="3" max="3" width="12.125" style="3" customWidth="1"/>
    <col min="4" max="4" width="14.125" style="3" customWidth="1"/>
    <col min="5" max="5" width="7.125" style="57" customWidth="1"/>
    <col min="6" max="6" width="6.375" style="3" customWidth="1"/>
    <col min="7" max="16384" width="9" style="3"/>
  </cols>
  <sheetData>
    <row r="1" spans="1:7" x14ac:dyDescent="0.15">
      <c r="A1" s="72" t="s">
        <v>0</v>
      </c>
      <c r="B1" s="73" t="s">
        <v>1</v>
      </c>
      <c r="C1" s="73" t="s">
        <v>2</v>
      </c>
      <c r="D1" s="73" t="s">
        <v>37</v>
      </c>
      <c r="E1" s="74" t="s">
        <v>3</v>
      </c>
      <c r="F1" s="73" t="s">
        <v>4</v>
      </c>
      <c r="G1" s="75" t="s">
        <v>5</v>
      </c>
    </row>
    <row r="2" spans="1:7" x14ac:dyDescent="0.15">
      <c r="A2" s="76">
        <v>1</v>
      </c>
      <c r="B2" s="5">
        <v>43556</v>
      </c>
      <c r="C2" s="4" t="s">
        <v>38</v>
      </c>
      <c r="D2" s="4" t="s">
        <v>39</v>
      </c>
      <c r="E2" s="6">
        <v>1800</v>
      </c>
      <c r="F2" s="4">
        <v>17</v>
      </c>
      <c r="G2" s="77">
        <f t="shared" ref="G2:G17" si="0">E2*F2</f>
        <v>30600</v>
      </c>
    </row>
    <row r="3" spans="1:7" x14ac:dyDescent="0.15">
      <c r="A3" s="76">
        <v>2</v>
      </c>
      <c r="B3" s="5">
        <v>43556</v>
      </c>
      <c r="C3" s="4" t="s">
        <v>52</v>
      </c>
      <c r="D3" s="54" t="s">
        <v>39</v>
      </c>
      <c r="E3" s="55">
        <v>1000</v>
      </c>
      <c r="F3" s="4">
        <v>26</v>
      </c>
      <c r="G3" s="77">
        <f t="shared" si="0"/>
        <v>26000</v>
      </c>
    </row>
    <row r="4" spans="1:7" x14ac:dyDescent="0.15">
      <c r="A4" s="76">
        <v>3</v>
      </c>
      <c r="B4" s="5">
        <v>43557</v>
      </c>
      <c r="C4" s="4" t="s">
        <v>53</v>
      </c>
      <c r="D4" s="4" t="s">
        <v>40</v>
      </c>
      <c r="E4" s="56">
        <v>2800</v>
      </c>
      <c r="F4" s="4">
        <v>10</v>
      </c>
      <c r="G4" s="77">
        <f t="shared" si="0"/>
        <v>28000</v>
      </c>
    </row>
    <row r="5" spans="1:7" x14ac:dyDescent="0.15">
      <c r="A5" s="76">
        <v>4</v>
      </c>
      <c r="B5" s="5">
        <v>43558</v>
      </c>
      <c r="C5" s="4" t="s">
        <v>29</v>
      </c>
      <c r="D5" s="4" t="s">
        <v>41</v>
      </c>
      <c r="E5" s="6">
        <v>1000</v>
      </c>
      <c r="F5" s="4">
        <v>10</v>
      </c>
      <c r="G5" s="77">
        <f t="shared" si="0"/>
        <v>10000</v>
      </c>
    </row>
    <row r="6" spans="1:7" x14ac:dyDescent="0.15">
      <c r="A6" s="76">
        <v>5</v>
      </c>
      <c r="B6" s="7">
        <v>43560</v>
      </c>
      <c r="C6" s="4" t="s">
        <v>55</v>
      </c>
      <c r="D6" s="4" t="s">
        <v>40</v>
      </c>
      <c r="E6" s="6">
        <v>1250</v>
      </c>
      <c r="F6" s="4">
        <v>8</v>
      </c>
      <c r="G6" s="77">
        <f t="shared" si="0"/>
        <v>10000</v>
      </c>
    </row>
    <row r="7" spans="1:7" x14ac:dyDescent="0.15">
      <c r="A7" s="76">
        <v>6</v>
      </c>
      <c r="B7" s="7">
        <v>43560</v>
      </c>
      <c r="C7" s="4" t="s">
        <v>53</v>
      </c>
      <c r="D7" s="4" t="s">
        <v>40</v>
      </c>
      <c r="E7" s="56">
        <v>1500</v>
      </c>
      <c r="F7" s="4">
        <v>23</v>
      </c>
      <c r="G7" s="77">
        <f t="shared" si="0"/>
        <v>34500</v>
      </c>
    </row>
    <row r="8" spans="1:7" x14ac:dyDescent="0.15">
      <c r="A8" s="76">
        <v>7</v>
      </c>
      <c r="B8" s="7">
        <v>43561</v>
      </c>
      <c r="C8" s="4" t="s">
        <v>46</v>
      </c>
      <c r="D8" s="4" t="s">
        <v>39</v>
      </c>
      <c r="E8" s="6">
        <v>2500</v>
      </c>
      <c r="F8" s="4">
        <v>22</v>
      </c>
      <c r="G8" s="77">
        <f t="shared" si="0"/>
        <v>55000</v>
      </c>
    </row>
    <row r="9" spans="1:7" x14ac:dyDescent="0.15">
      <c r="A9" s="76">
        <v>8</v>
      </c>
      <c r="B9" s="7">
        <v>43565</v>
      </c>
      <c r="C9" s="4" t="s">
        <v>54</v>
      </c>
      <c r="D9" s="4" t="s">
        <v>40</v>
      </c>
      <c r="E9" s="6">
        <v>1500</v>
      </c>
      <c r="F9" s="4">
        <v>11</v>
      </c>
      <c r="G9" s="77">
        <f t="shared" si="0"/>
        <v>16500</v>
      </c>
    </row>
    <row r="10" spans="1:7" x14ac:dyDescent="0.15">
      <c r="A10" s="76">
        <v>9</v>
      </c>
      <c r="B10" s="7">
        <v>43567</v>
      </c>
      <c r="C10" s="4" t="s">
        <v>53</v>
      </c>
      <c r="D10" s="4" t="s">
        <v>39</v>
      </c>
      <c r="E10" s="56">
        <v>1000</v>
      </c>
      <c r="F10" s="4">
        <v>15</v>
      </c>
      <c r="G10" s="77">
        <f t="shared" si="0"/>
        <v>15000</v>
      </c>
    </row>
    <row r="11" spans="1:7" x14ac:dyDescent="0.15">
      <c r="A11" s="76">
        <v>10</v>
      </c>
      <c r="B11" s="7">
        <v>43571</v>
      </c>
      <c r="C11" s="4" t="s">
        <v>55</v>
      </c>
      <c r="D11" s="4" t="s">
        <v>40</v>
      </c>
      <c r="E11" s="6">
        <v>1500</v>
      </c>
      <c r="F11" s="4">
        <v>8</v>
      </c>
      <c r="G11" s="77">
        <f t="shared" si="0"/>
        <v>12000</v>
      </c>
    </row>
    <row r="12" spans="1:7" x14ac:dyDescent="0.15">
      <c r="A12" s="76">
        <v>11</v>
      </c>
      <c r="B12" s="7">
        <v>43575</v>
      </c>
      <c r="C12" s="4" t="s">
        <v>54</v>
      </c>
      <c r="D12" s="4" t="s">
        <v>39</v>
      </c>
      <c r="E12" s="6">
        <v>2000</v>
      </c>
      <c r="F12" s="4">
        <v>20</v>
      </c>
      <c r="G12" s="77">
        <f t="shared" si="0"/>
        <v>40000</v>
      </c>
    </row>
    <row r="13" spans="1:7" x14ac:dyDescent="0.15">
      <c r="A13" s="76">
        <v>12</v>
      </c>
      <c r="B13" s="7">
        <v>43575</v>
      </c>
      <c r="C13" s="4" t="s">
        <v>54</v>
      </c>
      <c r="D13" s="4" t="s">
        <v>40</v>
      </c>
      <c r="E13" s="6">
        <v>1800</v>
      </c>
      <c r="F13" s="4">
        <v>10</v>
      </c>
      <c r="G13" s="77">
        <f t="shared" si="0"/>
        <v>18000</v>
      </c>
    </row>
    <row r="14" spans="1:7" x14ac:dyDescent="0.15">
      <c r="A14" s="76">
        <v>13</v>
      </c>
      <c r="B14" s="7">
        <v>43575</v>
      </c>
      <c r="C14" s="4" t="s">
        <v>52</v>
      </c>
      <c r="D14" s="4" t="s">
        <v>40</v>
      </c>
      <c r="E14" s="56">
        <v>1500</v>
      </c>
      <c r="F14" s="4">
        <v>4</v>
      </c>
      <c r="G14" s="77">
        <f t="shared" si="0"/>
        <v>6000</v>
      </c>
    </row>
    <row r="15" spans="1:7" x14ac:dyDescent="0.15">
      <c r="A15" s="76">
        <v>14</v>
      </c>
      <c r="B15" s="7">
        <v>43580</v>
      </c>
      <c r="C15" s="4" t="s">
        <v>53</v>
      </c>
      <c r="D15" s="4" t="s">
        <v>40</v>
      </c>
      <c r="E15" s="56">
        <v>1000</v>
      </c>
      <c r="F15" s="4">
        <v>10</v>
      </c>
      <c r="G15" s="77">
        <f t="shared" si="0"/>
        <v>10000</v>
      </c>
    </row>
    <row r="16" spans="1:7" x14ac:dyDescent="0.15">
      <c r="A16" s="76">
        <v>15</v>
      </c>
      <c r="B16" s="7">
        <v>43585</v>
      </c>
      <c r="C16" s="4" t="s">
        <v>55</v>
      </c>
      <c r="D16" s="4" t="s">
        <v>40</v>
      </c>
      <c r="E16" s="6">
        <v>2800</v>
      </c>
      <c r="F16" s="4">
        <v>12</v>
      </c>
      <c r="G16" s="77">
        <f t="shared" si="0"/>
        <v>33600</v>
      </c>
    </row>
    <row r="17" spans="1:7" x14ac:dyDescent="0.15">
      <c r="A17" s="78">
        <v>16</v>
      </c>
      <c r="B17" s="79">
        <v>43585</v>
      </c>
      <c r="C17" s="80" t="s">
        <v>52</v>
      </c>
      <c r="D17" s="80" t="s">
        <v>39</v>
      </c>
      <c r="E17" s="81">
        <v>1800</v>
      </c>
      <c r="F17" s="80">
        <v>10</v>
      </c>
      <c r="G17" s="82">
        <f t="shared" si="0"/>
        <v>18000</v>
      </c>
    </row>
    <row r="18" spans="1:7" x14ac:dyDescent="0.15">
      <c r="B18" s="8"/>
    </row>
    <row r="19" spans="1:7" x14ac:dyDescent="0.15">
      <c r="B19" s="8"/>
    </row>
    <row r="20" spans="1:7" x14ac:dyDescent="0.15">
      <c r="B20" s="8"/>
    </row>
    <row r="21" spans="1:7" x14ac:dyDescent="0.15">
      <c r="B21" s="8"/>
    </row>
    <row r="22" spans="1:7" x14ac:dyDescent="0.15">
      <c r="B22" s="8"/>
    </row>
    <row r="23" spans="1:7" x14ac:dyDescent="0.15">
      <c r="B23" s="8"/>
    </row>
    <row r="24" spans="1:7" x14ac:dyDescent="0.15">
      <c r="B24" s="8"/>
    </row>
    <row r="25" spans="1:7" x14ac:dyDescent="0.15">
      <c r="B25" s="8"/>
    </row>
    <row r="26" spans="1:7" x14ac:dyDescent="0.15">
      <c r="B26" s="8"/>
    </row>
    <row r="27" spans="1:7" x14ac:dyDescent="0.15">
      <c r="B27" s="8"/>
    </row>
    <row r="28" spans="1:7" x14ac:dyDescent="0.15">
      <c r="B28" s="8"/>
    </row>
    <row r="29" spans="1:7" x14ac:dyDescent="0.15">
      <c r="B29" s="8"/>
    </row>
    <row r="30" spans="1:7" x14ac:dyDescent="0.15">
      <c r="B30" s="8"/>
    </row>
    <row r="31" spans="1:7" x14ac:dyDescent="0.15">
      <c r="B31" s="8"/>
    </row>
    <row r="32" spans="1:7" x14ac:dyDescent="0.15">
      <c r="B32" s="8"/>
    </row>
    <row r="33" spans="2:2" x14ac:dyDescent="0.15">
      <c r="B33" s="8"/>
    </row>
    <row r="34" spans="2:2" x14ac:dyDescent="0.15">
      <c r="B34" s="8"/>
    </row>
    <row r="35" spans="2:2" x14ac:dyDescent="0.15">
      <c r="B35" s="8"/>
    </row>
    <row r="36" spans="2:2" x14ac:dyDescent="0.15">
      <c r="B36" s="8"/>
    </row>
    <row r="37" spans="2:2" x14ac:dyDescent="0.15">
      <c r="B37" s="8"/>
    </row>
    <row r="38" spans="2:2" x14ac:dyDescent="0.15">
      <c r="B38" s="8"/>
    </row>
    <row r="39" spans="2:2" x14ac:dyDescent="0.15">
      <c r="B39" s="8"/>
    </row>
    <row r="40" spans="2:2" x14ac:dyDescent="0.15">
      <c r="B40" s="8"/>
    </row>
    <row r="41" spans="2:2" x14ac:dyDescent="0.15">
      <c r="B41" s="8"/>
    </row>
    <row r="42" spans="2:2" x14ac:dyDescent="0.15">
      <c r="B42" s="8"/>
    </row>
    <row r="43" spans="2:2" x14ac:dyDescent="0.15">
      <c r="B43" s="8"/>
    </row>
    <row r="44" spans="2:2" x14ac:dyDescent="0.15">
      <c r="B44" s="8"/>
    </row>
    <row r="45" spans="2:2" x14ac:dyDescent="0.15">
      <c r="B45" s="8"/>
    </row>
    <row r="46" spans="2:2" x14ac:dyDescent="0.15">
      <c r="B46" s="8"/>
    </row>
    <row r="47" spans="2:2" x14ac:dyDescent="0.15">
      <c r="B47" s="8"/>
    </row>
    <row r="48" spans="2:2" x14ac:dyDescent="0.15">
      <c r="B48" s="8"/>
    </row>
    <row r="49" spans="2:2" x14ac:dyDescent="0.15">
      <c r="B49" s="8"/>
    </row>
    <row r="50" spans="2:2" x14ac:dyDescent="0.15">
      <c r="B50" s="8"/>
    </row>
    <row r="51" spans="2:2" x14ac:dyDescent="0.15">
      <c r="B51" s="8"/>
    </row>
    <row r="52" spans="2:2" x14ac:dyDescent="0.15">
      <c r="B52" s="8"/>
    </row>
    <row r="53" spans="2:2" x14ac:dyDescent="0.15">
      <c r="B53" s="8"/>
    </row>
    <row r="54" spans="2:2" x14ac:dyDescent="0.15">
      <c r="B54" s="8"/>
    </row>
    <row r="55" spans="2:2" x14ac:dyDescent="0.15">
      <c r="B55" s="8"/>
    </row>
    <row r="56" spans="2:2" x14ac:dyDescent="0.15">
      <c r="B56" s="8"/>
    </row>
    <row r="57" spans="2:2" x14ac:dyDescent="0.15">
      <c r="B57" s="8"/>
    </row>
    <row r="58" spans="2:2" x14ac:dyDescent="0.15">
      <c r="B58" s="8"/>
    </row>
    <row r="59" spans="2:2" x14ac:dyDescent="0.15">
      <c r="B59" s="8"/>
    </row>
    <row r="60" spans="2:2" x14ac:dyDescent="0.15">
      <c r="B60" s="8"/>
    </row>
    <row r="61" spans="2:2" x14ac:dyDescent="0.15">
      <c r="B61" s="8"/>
    </row>
    <row r="62" spans="2:2" x14ac:dyDescent="0.15">
      <c r="B62" s="8"/>
    </row>
    <row r="63" spans="2:2" x14ac:dyDescent="0.15">
      <c r="B63" s="8"/>
    </row>
    <row r="64" spans="2:2" x14ac:dyDescent="0.15">
      <c r="B64" s="8"/>
    </row>
    <row r="65" spans="2:2" x14ac:dyDescent="0.15">
      <c r="B65" s="8"/>
    </row>
    <row r="66" spans="2:2" x14ac:dyDescent="0.15">
      <c r="B66" s="8"/>
    </row>
    <row r="67" spans="2:2" x14ac:dyDescent="0.15">
      <c r="B67" s="8"/>
    </row>
    <row r="68" spans="2:2" x14ac:dyDescent="0.15">
      <c r="B68" s="8"/>
    </row>
    <row r="69" spans="2:2" x14ac:dyDescent="0.15">
      <c r="B69" s="8"/>
    </row>
    <row r="70" spans="2:2" x14ac:dyDescent="0.15">
      <c r="B70" s="8"/>
    </row>
    <row r="71" spans="2:2" x14ac:dyDescent="0.15">
      <c r="B71" s="8"/>
    </row>
    <row r="72" spans="2:2" x14ac:dyDescent="0.15">
      <c r="B72" s="8"/>
    </row>
    <row r="73" spans="2:2" x14ac:dyDescent="0.15">
      <c r="B73" s="8"/>
    </row>
    <row r="74" spans="2:2" x14ac:dyDescent="0.15">
      <c r="B74" s="8"/>
    </row>
    <row r="75" spans="2:2" x14ac:dyDescent="0.15">
      <c r="B75" s="8"/>
    </row>
    <row r="76" spans="2:2" x14ac:dyDescent="0.15">
      <c r="B76" s="8"/>
    </row>
    <row r="77" spans="2:2" x14ac:dyDescent="0.15">
      <c r="B77" s="8"/>
    </row>
    <row r="78" spans="2:2" x14ac:dyDescent="0.15">
      <c r="B78" s="8"/>
    </row>
    <row r="79" spans="2:2" x14ac:dyDescent="0.15">
      <c r="B79" s="8"/>
    </row>
    <row r="80" spans="2:2" x14ac:dyDescent="0.15">
      <c r="B80" s="8"/>
    </row>
    <row r="81" spans="2:2" x14ac:dyDescent="0.15">
      <c r="B81" s="8"/>
    </row>
    <row r="82" spans="2:2" x14ac:dyDescent="0.15">
      <c r="B82" s="8"/>
    </row>
    <row r="83" spans="2:2" x14ac:dyDescent="0.15">
      <c r="B83" s="8"/>
    </row>
    <row r="84" spans="2:2" x14ac:dyDescent="0.15">
      <c r="B84" s="8"/>
    </row>
    <row r="85" spans="2:2" x14ac:dyDescent="0.15">
      <c r="B85" s="8"/>
    </row>
    <row r="86" spans="2:2" x14ac:dyDescent="0.15">
      <c r="B86" s="8"/>
    </row>
    <row r="87" spans="2:2" x14ac:dyDescent="0.15">
      <c r="B87" s="8"/>
    </row>
    <row r="88" spans="2:2" x14ac:dyDescent="0.15">
      <c r="B88" s="8"/>
    </row>
    <row r="89" spans="2:2" x14ac:dyDescent="0.15">
      <c r="B89" s="8"/>
    </row>
    <row r="90" spans="2:2" x14ac:dyDescent="0.15">
      <c r="B90" s="8"/>
    </row>
    <row r="91" spans="2:2" x14ac:dyDescent="0.15">
      <c r="B91" s="8"/>
    </row>
    <row r="92" spans="2:2" x14ac:dyDescent="0.15">
      <c r="B92" s="8"/>
    </row>
    <row r="93" spans="2:2" x14ac:dyDescent="0.15">
      <c r="B93" s="8"/>
    </row>
    <row r="94" spans="2:2" x14ac:dyDescent="0.15">
      <c r="B94" s="8"/>
    </row>
    <row r="95" spans="2:2" x14ac:dyDescent="0.15">
      <c r="B95" s="8"/>
    </row>
    <row r="96" spans="2:2" x14ac:dyDescent="0.15">
      <c r="B96" s="8"/>
    </row>
    <row r="97" spans="2:2" x14ac:dyDescent="0.15">
      <c r="B97" s="8"/>
    </row>
    <row r="98" spans="2:2" x14ac:dyDescent="0.15">
      <c r="B98" s="8"/>
    </row>
    <row r="99" spans="2:2" x14ac:dyDescent="0.15">
      <c r="B99" s="8"/>
    </row>
    <row r="100" spans="2:2" x14ac:dyDescent="0.15">
      <c r="B100" s="8"/>
    </row>
    <row r="101" spans="2:2" x14ac:dyDescent="0.15">
      <c r="B101" s="8"/>
    </row>
    <row r="102" spans="2:2" x14ac:dyDescent="0.15">
      <c r="B102" s="8"/>
    </row>
    <row r="103" spans="2:2" x14ac:dyDescent="0.15">
      <c r="B103" s="8"/>
    </row>
    <row r="104" spans="2:2" x14ac:dyDescent="0.15">
      <c r="B104" s="8"/>
    </row>
    <row r="105" spans="2:2" x14ac:dyDescent="0.15">
      <c r="B105" s="8"/>
    </row>
    <row r="106" spans="2:2" x14ac:dyDescent="0.15">
      <c r="B106" s="8"/>
    </row>
    <row r="107" spans="2:2" x14ac:dyDescent="0.15">
      <c r="B107" s="8"/>
    </row>
    <row r="108" spans="2:2" x14ac:dyDescent="0.15">
      <c r="B108" s="8"/>
    </row>
    <row r="109" spans="2:2" x14ac:dyDescent="0.15">
      <c r="B109" s="8"/>
    </row>
    <row r="110" spans="2:2" x14ac:dyDescent="0.15">
      <c r="B110" s="8"/>
    </row>
    <row r="111" spans="2:2" x14ac:dyDescent="0.15">
      <c r="B111" s="8"/>
    </row>
    <row r="112" spans="2:2" x14ac:dyDescent="0.15">
      <c r="B112" s="8"/>
    </row>
    <row r="113" spans="2:2" x14ac:dyDescent="0.15">
      <c r="B113" s="8"/>
    </row>
    <row r="114" spans="2:2" x14ac:dyDescent="0.15">
      <c r="B114" s="8"/>
    </row>
    <row r="115" spans="2:2" x14ac:dyDescent="0.15">
      <c r="B115" s="8"/>
    </row>
    <row r="116" spans="2:2" x14ac:dyDescent="0.15">
      <c r="B116" s="8"/>
    </row>
    <row r="117" spans="2:2" x14ac:dyDescent="0.15">
      <c r="B117" s="8"/>
    </row>
    <row r="118" spans="2:2" x14ac:dyDescent="0.15">
      <c r="B118" s="8"/>
    </row>
    <row r="119" spans="2:2" x14ac:dyDescent="0.15">
      <c r="B119" s="8"/>
    </row>
    <row r="120" spans="2:2" x14ac:dyDescent="0.15">
      <c r="B120" s="8"/>
    </row>
    <row r="121" spans="2:2" x14ac:dyDescent="0.15">
      <c r="B121" s="8"/>
    </row>
    <row r="122" spans="2:2" x14ac:dyDescent="0.15">
      <c r="B122" s="8"/>
    </row>
    <row r="123" spans="2:2" x14ac:dyDescent="0.15">
      <c r="B123" s="8"/>
    </row>
    <row r="124" spans="2:2" x14ac:dyDescent="0.15">
      <c r="B124" s="8"/>
    </row>
    <row r="125" spans="2:2" x14ac:dyDescent="0.15">
      <c r="B125" s="8"/>
    </row>
    <row r="126" spans="2:2" x14ac:dyDescent="0.15">
      <c r="B126" s="8"/>
    </row>
    <row r="127" spans="2:2" x14ac:dyDescent="0.15">
      <c r="B127" s="8"/>
    </row>
    <row r="128" spans="2:2" x14ac:dyDescent="0.15">
      <c r="B128" s="8"/>
    </row>
    <row r="129" spans="2:2" x14ac:dyDescent="0.15">
      <c r="B129" s="8"/>
    </row>
    <row r="130" spans="2:2" x14ac:dyDescent="0.15">
      <c r="B130" s="8"/>
    </row>
    <row r="131" spans="2:2" x14ac:dyDescent="0.15">
      <c r="B131" s="8"/>
    </row>
    <row r="132" spans="2:2" x14ac:dyDescent="0.15">
      <c r="B132" s="8"/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"/>
  <sheetViews>
    <sheetView workbookViewId="0">
      <selection activeCell="I14" sqref="I14"/>
    </sheetView>
  </sheetViews>
  <sheetFormatPr defaultColWidth="9" defaultRowHeight="18.75" x14ac:dyDescent="0.15"/>
  <cols>
    <col min="1" max="1" width="6.625" style="3" customWidth="1"/>
    <col min="2" max="2" width="8.125" style="3" customWidth="1"/>
    <col min="3" max="3" width="7.875" style="3" customWidth="1"/>
    <col min="4" max="4" width="9" style="3"/>
    <col min="5" max="5" width="6.25" style="3" customWidth="1"/>
    <col min="6" max="6" width="8.75" style="3" customWidth="1"/>
    <col min="7" max="16384" width="9" style="3"/>
  </cols>
  <sheetData>
    <row r="1" spans="1:7" ht="21" customHeight="1" x14ac:dyDescent="0.15">
      <c r="A1" s="60" t="s">
        <v>42</v>
      </c>
      <c r="B1" s="48" t="s">
        <v>32</v>
      </c>
      <c r="C1" s="2" t="s">
        <v>33</v>
      </c>
      <c r="E1" s="2" t="s">
        <v>34</v>
      </c>
      <c r="F1" s="2" t="s">
        <v>35</v>
      </c>
      <c r="G1" s="2" t="s">
        <v>5</v>
      </c>
    </row>
    <row r="2" spans="1:7" ht="21" customHeight="1" x14ac:dyDescent="0.15">
      <c r="A2" s="50" t="s">
        <v>24</v>
      </c>
      <c r="B2" s="6">
        <v>2514</v>
      </c>
      <c r="C2" s="6">
        <v>2247</v>
      </c>
      <c r="E2" s="4" t="s">
        <v>24</v>
      </c>
      <c r="F2" s="4" t="s">
        <v>32</v>
      </c>
      <c r="G2" s="6">
        <v>2514</v>
      </c>
    </row>
    <row r="3" spans="1:7" ht="21" customHeight="1" x14ac:dyDescent="0.15">
      <c r="A3" s="2" t="s">
        <v>25</v>
      </c>
      <c r="B3" s="6">
        <v>3026</v>
      </c>
      <c r="C3" s="6">
        <v>3862</v>
      </c>
      <c r="D3" s="61" t="s">
        <v>68</v>
      </c>
      <c r="E3" s="4" t="s">
        <v>24</v>
      </c>
      <c r="F3" s="4" t="s">
        <v>33</v>
      </c>
      <c r="G3" s="6">
        <v>2247</v>
      </c>
    </row>
    <row r="4" spans="1:7" ht="21" customHeight="1" x14ac:dyDescent="0.15">
      <c r="A4" s="2" t="s">
        <v>26</v>
      </c>
      <c r="B4" s="6">
        <v>3450</v>
      </c>
      <c r="C4" s="47">
        <v>4793</v>
      </c>
      <c r="E4" s="4" t="s">
        <v>36</v>
      </c>
      <c r="F4" s="4" t="s">
        <v>32</v>
      </c>
      <c r="G4" s="6">
        <v>3026</v>
      </c>
    </row>
    <row r="5" spans="1:7" x14ac:dyDescent="0.15">
      <c r="E5" s="4" t="s">
        <v>36</v>
      </c>
      <c r="F5" s="4" t="s">
        <v>33</v>
      </c>
      <c r="G5" s="6">
        <v>3862</v>
      </c>
    </row>
    <row r="6" spans="1:7" x14ac:dyDescent="0.15">
      <c r="E6" s="4" t="s">
        <v>26</v>
      </c>
      <c r="F6" s="4" t="s">
        <v>32</v>
      </c>
      <c r="G6" s="6">
        <v>3450</v>
      </c>
    </row>
    <row r="7" spans="1:7" x14ac:dyDescent="0.15">
      <c r="E7" s="4" t="s">
        <v>26</v>
      </c>
      <c r="F7" s="4" t="s">
        <v>33</v>
      </c>
      <c r="G7" s="47">
        <v>4793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13"/>
  <sheetViews>
    <sheetView workbookViewId="0">
      <selection activeCell="J14" sqref="J14"/>
    </sheetView>
  </sheetViews>
  <sheetFormatPr defaultColWidth="9" defaultRowHeight="18.75" x14ac:dyDescent="0.15"/>
  <cols>
    <col min="1" max="1" width="7.75" style="3" customWidth="1"/>
    <col min="2" max="2" width="9.625" style="3" customWidth="1"/>
    <col min="3" max="3" width="7" style="3" customWidth="1"/>
    <col min="4" max="4" width="7.375" style="3" customWidth="1"/>
    <col min="5" max="8" width="9" style="3"/>
    <col min="9" max="9" width="7.375" style="3" customWidth="1"/>
    <col min="10" max="10" width="10.375" style="3" customWidth="1"/>
    <col min="11" max="11" width="6" style="3" customWidth="1"/>
    <col min="12" max="12" width="7.875" style="3" customWidth="1"/>
    <col min="13" max="16384" width="9" style="3"/>
  </cols>
  <sheetData>
    <row r="1" spans="1:12" x14ac:dyDescent="0.15">
      <c r="A1" s="2" t="s">
        <v>49</v>
      </c>
      <c r="B1" s="30" t="s">
        <v>2</v>
      </c>
      <c r="C1" s="30" t="s">
        <v>24</v>
      </c>
      <c r="D1" s="30" t="s">
        <v>25</v>
      </c>
      <c r="I1" s="2" t="s">
        <v>49</v>
      </c>
      <c r="J1" s="30" t="s">
        <v>2</v>
      </c>
      <c r="K1" s="30" t="s">
        <v>34</v>
      </c>
      <c r="L1" s="30" t="s">
        <v>5</v>
      </c>
    </row>
    <row r="2" spans="1:12" x14ac:dyDescent="0.15">
      <c r="A2" s="4" t="s">
        <v>50</v>
      </c>
      <c r="B2" s="62" t="s">
        <v>27</v>
      </c>
      <c r="C2" s="59">
        <v>2247</v>
      </c>
      <c r="D2" s="59">
        <v>3862</v>
      </c>
      <c r="I2" s="4" t="s">
        <v>50</v>
      </c>
      <c r="J2" s="62" t="s">
        <v>27</v>
      </c>
      <c r="K2" s="66" t="s">
        <v>24</v>
      </c>
      <c r="L2" s="59">
        <v>2247</v>
      </c>
    </row>
    <row r="3" spans="1:12" x14ac:dyDescent="0.15">
      <c r="A3" s="4" t="s">
        <v>50</v>
      </c>
      <c r="B3" s="62" t="s">
        <v>46</v>
      </c>
      <c r="C3" s="64">
        <v>2012</v>
      </c>
      <c r="D3" s="64">
        <v>2360</v>
      </c>
      <c r="I3" s="4" t="s">
        <v>50</v>
      </c>
      <c r="J3" s="62" t="s">
        <v>27</v>
      </c>
      <c r="K3" s="66" t="s">
        <v>25</v>
      </c>
      <c r="L3" s="59">
        <v>3862</v>
      </c>
    </row>
    <row r="4" spans="1:12" x14ac:dyDescent="0.15">
      <c r="A4" s="4" t="s">
        <v>50</v>
      </c>
      <c r="B4" s="65" t="s">
        <v>48</v>
      </c>
      <c r="C4" s="63">
        <v>2538</v>
      </c>
      <c r="D4" s="63">
        <v>4311</v>
      </c>
      <c r="I4" s="4" t="s">
        <v>50</v>
      </c>
      <c r="J4" s="62" t="s">
        <v>46</v>
      </c>
      <c r="K4" s="66" t="s">
        <v>24</v>
      </c>
      <c r="L4" s="64">
        <v>2012</v>
      </c>
    </row>
    <row r="5" spans="1:12" x14ac:dyDescent="0.15">
      <c r="A5" s="4" t="s">
        <v>51</v>
      </c>
      <c r="B5" s="62" t="s">
        <v>45</v>
      </c>
      <c r="C5" s="63">
        <v>1382</v>
      </c>
      <c r="D5" s="63">
        <v>2100</v>
      </c>
      <c r="I5" s="4" t="s">
        <v>50</v>
      </c>
      <c r="J5" s="62" t="s">
        <v>46</v>
      </c>
      <c r="K5" s="66" t="s">
        <v>25</v>
      </c>
      <c r="L5" s="64">
        <v>2360</v>
      </c>
    </row>
    <row r="6" spans="1:12" x14ac:dyDescent="0.15">
      <c r="A6" s="4" t="s">
        <v>51</v>
      </c>
      <c r="B6" s="62" t="s">
        <v>47</v>
      </c>
      <c r="C6" s="63">
        <v>3102</v>
      </c>
      <c r="D6" s="63">
        <v>2751</v>
      </c>
      <c r="I6" s="4" t="s">
        <v>50</v>
      </c>
      <c r="J6" s="65" t="s">
        <v>48</v>
      </c>
      <c r="K6" s="66" t="s">
        <v>24</v>
      </c>
      <c r="L6" s="63">
        <v>2538</v>
      </c>
    </row>
    <row r="7" spans="1:12" x14ac:dyDescent="0.15">
      <c r="I7" s="4" t="s">
        <v>50</v>
      </c>
      <c r="J7" s="65" t="s">
        <v>48</v>
      </c>
      <c r="K7" s="66" t="s">
        <v>25</v>
      </c>
      <c r="L7" s="63">
        <v>4311</v>
      </c>
    </row>
    <row r="8" spans="1:12" x14ac:dyDescent="0.15">
      <c r="I8" s="4" t="s">
        <v>51</v>
      </c>
      <c r="J8" s="62" t="s">
        <v>45</v>
      </c>
      <c r="K8" s="66" t="s">
        <v>24</v>
      </c>
      <c r="L8" s="63">
        <v>1382</v>
      </c>
    </row>
    <row r="9" spans="1:12" x14ac:dyDescent="0.15">
      <c r="A9" s="92" t="s">
        <v>43</v>
      </c>
      <c r="B9" s="92"/>
      <c r="C9" s="92"/>
      <c r="D9" s="92" t="s">
        <v>44</v>
      </c>
      <c r="E9" s="92"/>
      <c r="F9" s="92"/>
      <c r="I9" s="4" t="s">
        <v>51</v>
      </c>
      <c r="J9" s="62" t="s">
        <v>45</v>
      </c>
      <c r="K9" s="66" t="s">
        <v>25</v>
      </c>
      <c r="L9" s="63">
        <v>2100</v>
      </c>
    </row>
    <row r="10" spans="1:12" x14ac:dyDescent="0.15">
      <c r="A10" s="30" t="s">
        <v>2</v>
      </c>
      <c r="B10" s="30" t="s">
        <v>24</v>
      </c>
      <c r="C10" s="30" t="s">
        <v>25</v>
      </c>
      <c r="D10" s="30" t="s">
        <v>2</v>
      </c>
      <c r="E10" s="30" t="s">
        <v>24</v>
      </c>
      <c r="F10" s="30" t="s">
        <v>25</v>
      </c>
      <c r="I10" s="4" t="s">
        <v>51</v>
      </c>
      <c r="J10" s="62" t="s">
        <v>47</v>
      </c>
      <c r="K10" s="66" t="s">
        <v>24</v>
      </c>
      <c r="L10" s="63">
        <v>3102</v>
      </c>
    </row>
    <row r="11" spans="1:12" x14ac:dyDescent="0.15">
      <c r="A11" s="62" t="s">
        <v>27</v>
      </c>
      <c r="B11" s="59">
        <v>2247</v>
      </c>
      <c r="C11" s="59">
        <v>3862</v>
      </c>
      <c r="D11" s="62" t="s">
        <v>45</v>
      </c>
      <c r="E11" s="63">
        <v>1382</v>
      </c>
      <c r="F11" s="63">
        <v>2100</v>
      </c>
      <c r="I11" s="4" t="s">
        <v>51</v>
      </c>
      <c r="J11" s="62" t="s">
        <v>47</v>
      </c>
      <c r="K11" s="66" t="s">
        <v>25</v>
      </c>
      <c r="L11" s="63">
        <v>2751</v>
      </c>
    </row>
    <row r="12" spans="1:12" x14ac:dyDescent="0.15">
      <c r="A12" s="62" t="s">
        <v>46</v>
      </c>
      <c r="B12" s="64">
        <v>2012</v>
      </c>
      <c r="C12" s="64">
        <v>2360</v>
      </c>
      <c r="D12" s="62" t="s">
        <v>47</v>
      </c>
      <c r="E12" s="63">
        <v>3102</v>
      </c>
      <c r="F12" s="63">
        <v>2751</v>
      </c>
    </row>
    <row r="13" spans="1:12" x14ac:dyDescent="0.15">
      <c r="A13" s="65" t="s">
        <v>48</v>
      </c>
      <c r="B13" s="63">
        <v>2538</v>
      </c>
      <c r="C13" s="63">
        <v>4311</v>
      </c>
      <c r="D13" s="4"/>
      <c r="E13" s="4"/>
      <c r="F13" s="4"/>
    </row>
  </sheetData>
  <mergeCells count="2">
    <mergeCell ref="A9:C9"/>
    <mergeCell ref="D9:F9"/>
  </mergeCells>
  <phoneticPr fontId="3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10</vt:i4>
      </vt:variant>
    </vt:vector>
  </HeadingPairs>
  <TitlesOfParts>
    <vt:vector size="10" baseType="lpstr">
      <vt:lpstr>序1-1-1</vt:lpstr>
      <vt:lpstr>序1-1-2</vt:lpstr>
      <vt:lpstr>序1-1-3</vt:lpstr>
      <vt:lpstr>序1-2-1</vt:lpstr>
      <vt:lpstr>序1-2-2</vt:lpstr>
      <vt:lpstr>序1-2-3</vt:lpstr>
      <vt:lpstr>序2-1</vt:lpstr>
      <vt:lpstr>序2-2</vt:lpstr>
      <vt:lpstr>序2-3</vt:lpstr>
      <vt:lpstr>序2-4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savonsky</dc:creator>
  <cp:lastModifiedBy>中島幸子</cp:lastModifiedBy>
  <cp:lastPrinted>2019-09-07T05:45:08Z</cp:lastPrinted>
  <dcterms:created xsi:type="dcterms:W3CDTF">2019-09-01T01:36:08Z</dcterms:created>
  <dcterms:modified xsi:type="dcterms:W3CDTF">2020-02-02T09:10:24Z</dcterms:modified>
</cp:coreProperties>
</file>