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sato.haruki21\書籍作業場\4_5\関連ファイル\"/>
    </mc:Choice>
  </mc:AlternateContent>
  <xr:revisionPtr revIDLastSave="0" documentId="13_ncr:1_{D29FCB7B-A536-4E96-854B-0923DC9DE165}" xr6:coauthVersionLast="47" xr6:coauthVersionMax="47" xr10:uidLastSave="{00000000-0000-0000-0000-000000000000}"/>
  <bookViews>
    <workbookView xWindow="28320" yWindow="-16320" windowWidth="29040" windowHeight="16440" activeTab="1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" l="1"/>
  <c r="N4" i="1"/>
  <c r="O4" i="1" s="1"/>
  <c r="N5" i="1"/>
  <c r="O5" i="1" s="1"/>
  <c r="N6" i="1"/>
  <c r="N7" i="1"/>
  <c r="N8" i="1"/>
  <c r="N9" i="1"/>
  <c r="O9" i="1" s="1"/>
  <c r="N10" i="1"/>
  <c r="N11" i="1"/>
  <c r="N12" i="1"/>
  <c r="O12" i="1" s="1"/>
  <c r="N13" i="1"/>
  <c r="O13" i="1" s="1"/>
  <c r="N14" i="1"/>
  <c r="N15" i="1"/>
  <c r="O15" i="1" s="1"/>
  <c r="N16" i="1"/>
  <c r="O16" i="1" s="1"/>
  <c r="N17" i="1"/>
  <c r="O17" i="1" s="1"/>
  <c r="O11" i="1"/>
  <c r="P8" i="1"/>
  <c r="P3" i="1"/>
  <c r="O7" i="1"/>
  <c r="O6" i="1"/>
  <c r="O14" i="1"/>
  <c r="P7" i="1"/>
  <c r="P10" i="1"/>
  <c r="O10" i="1"/>
  <c r="F9" i="2"/>
  <c r="F13" i="2"/>
  <c r="F17" i="2"/>
  <c r="F21" i="2"/>
  <c r="F25" i="2"/>
  <c r="F29" i="2"/>
  <c r="F33" i="2"/>
  <c r="F37" i="2"/>
  <c r="F41" i="2"/>
  <c r="F45" i="2"/>
  <c r="F49" i="2"/>
  <c r="F53" i="2"/>
  <c r="F57" i="2"/>
  <c r="F61" i="2"/>
  <c r="F6" i="2"/>
  <c r="F10" i="2"/>
  <c r="F14" i="2"/>
  <c r="F18" i="2"/>
  <c r="F22" i="2"/>
  <c r="F26" i="2"/>
  <c r="F30" i="2"/>
  <c r="F34" i="2"/>
  <c r="F38" i="2"/>
  <c r="F42" i="2"/>
  <c r="F46" i="2"/>
  <c r="F50" i="2"/>
  <c r="F54" i="2"/>
  <c r="F58" i="2"/>
  <c r="F62" i="2"/>
  <c r="F5" i="2"/>
  <c r="F8" i="2"/>
  <c r="F12" i="2"/>
  <c r="F16" i="2"/>
  <c r="F20" i="2"/>
  <c r="F24" i="2"/>
  <c r="F28" i="2"/>
  <c r="F32" i="2"/>
  <c r="F36" i="2"/>
  <c r="F40" i="2"/>
  <c r="F44" i="2"/>
  <c r="F48" i="2"/>
  <c r="F52" i="2"/>
  <c r="F56" i="2"/>
  <c r="F60" i="2"/>
  <c r="F4" i="2"/>
  <c r="F59" i="2"/>
  <c r="F55" i="2"/>
  <c r="F51" i="2"/>
  <c r="F47" i="2"/>
  <c r="F43" i="2"/>
  <c r="F39" i="2"/>
  <c r="F35" i="2"/>
  <c r="F31" i="2"/>
  <c r="F27" i="2"/>
  <c r="F23" i="2"/>
  <c r="F19" i="2"/>
  <c r="F15" i="2"/>
  <c r="F11" i="2"/>
  <c r="F7" i="2"/>
  <c r="F3" i="2"/>
  <c r="P15" i="1" l="1"/>
  <c r="P9" i="1"/>
  <c r="O8" i="1"/>
  <c r="O3" i="1"/>
  <c r="P11" i="1"/>
  <c r="P17" i="1"/>
  <c r="P16" i="1"/>
  <c r="P13" i="1"/>
  <c r="P5" i="1"/>
  <c r="P4" i="1"/>
  <c r="P12" i="1"/>
  <c r="P14" i="1"/>
  <c r="P6" i="1"/>
</calcChain>
</file>

<file path=xl/sharedStrings.xml><?xml version="1.0" encoding="utf-8"?>
<sst xmlns="http://schemas.openxmlformats.org/spreadsheetml/2006/main" count="320" uniqueCount="60">
  <si>
    <t>顧客ID</t>
  </si>
  <si>
    <t>請求書番号</t>
    <rPh sb="0" eb="3">
      <t>セイキュウショ</t>
    </rPh>
    <rPh sb="3" eb="5">
      <t>バンゴウ</t>
    </rPh>
    <phoneticPr fontId="1"/>
  </si>
  <si>
    <t>日付</t>
    <rPh sb="0" eb="2">
      <t>ヒヅケ</t>
    </rPh>
    <phoneticPr fontId="1"/>
  </si>
  <si>
    <t>名前</t>
    <rPh sb="0" eb="2">
      <t>ナマエ</t>
    </rPh>
    <phoneticPr fontId="1"/>
  </si>
  <si>
    <t>会社名</t>
    <rPh sb="0" eb="3">
      <t>カイシャメイ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</si>
  <si>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</si>
  <si>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</si>
  <si>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</si>
  <si>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担当者名</t>
    <rPh sb="0" eb="4">
      <t>タントウシャメイ</t>
    </rPh>
    <phoneticPr fontId="1"/>
  </si>
  <si>
    <t>業務</t>
    <rPh sb="0" eb="2">
      <t>ギョウム</t>
    </rPh>
    <phoneticPr fontId="1"/>
  </si>
  <si>
    <t>支払条件</t>
    <rPh sb="0" eb="2">
      <t>シハラ</t>
    </rPh>
    <rPh sb="2" eb="4">
      <t>ジョウケン</t>
    </rPh>
    <phoneticPr fontId="1"/>
  </si>
  <si>
    <t>期日</t>
    <rPh sb="0" eb="2">
      <t>キジツ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</si>
  <si>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</si>
  <si>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</si>
  <si>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総計</t>
    <rPh sb="0" eb="2">
      <t>ソウケイ</t>
    </rPh>
    <phoneticPr fontId="1"/>
  </si>
  <si>
    <t>AAA</t>
  </si>
  <si>
    <t>AAA-1</t>
    <phoneticPr fontId="1"/>
  </si>
  <si>
    <t>2022年4月22日</t>
    <rPh sb="4" eb="5">
      <t>ネン</t>
    </rPh>
    <rPh sb="6" eb="7">
      <t>ガツ</t>
    </rPh>
    <rPh sb="9" eb="10">
      <t>ニチ</t>
    </rPh>
    <phoneticPr fontId="1"/>
  </si>
  <si>
    <t>山田 太郎</t>
    <rPh sb="0" eb="2">
      <t>ヤマダ</t>
    </rPh>
    <rPh sb="3" eb="5">
      <t>タロウ</t>
    </rPh>
    <phoneticPr fontId="1"/>
  </si>
  <si>
    <t>〇〇商事</t>
    <rPh sb="2" eb="4">
      <t>ショウジ</t>
    </rPh>
    <phoneticPr fontId="1"/>
  </si>
  <si>
    <t>111-0000</t>
    <phoneticPr fontId="1"/>
  </si>
  <si>
    <t>東京都港区〇〇</t>
    <rPh sb="0" eb="3">
      <t>トウキョウト</t>
    </rPh>
    <rPh sb="3" eb="5">
      <t>ミナトク</t>
    </rPh>
    <phoneticPr fontId="1"/>
  </si>
  <si>
    <t>03-1111-xxxx</t>
    <phoneticPr fontId="1"/>
  </si>
  <si>
    <t>鈴木一郎</t>
    <rPh sb="0" eb="2">
      <t>スズキ</t>
    </rPh>
    <rPh sb="2" eb="4">
      <t>イチロウ</t>
    </rPh>
    <phoneticPr fontId="1"/>
  </si>
  <si>
    <t>システム構築</t>
    <rPh sb="4" eb="6">
      <t>コウチク</t>
    </rPh>
    <phoneticPr fontId="1"/>
  </si>
  <si>
    <t>講座振込に限る</t>
    <rPh sb="0" eb="2">
      <t>コウザ</t>
    </rPh>
    <rPh sb="2" eb="4">
      <t>フリコミ</t>
    </rPh>
    <rPh sb="5" eb="6">
      <t>カギ</t>
    </rPh>
    <phoneticPr fontId="1"/>
  </si>
  <si>
    <t>2022年5月22日</t>
    <rPh sb="4" eb="5">
      <t>ネン</t>
    </rPh>
    <rPh sb="6" eb="7">
      <t>ガツ</t>
    </rPh>
    <rPh sb="9" eb="10">
      <t>ニチ</t>
    </rPh>
    <phoneticPr fontId="1"/>
  </si>
  <si>
    <t>機能A</t>
    <rPh sb="0" eb="2">
      <t>キノウ</t>
    </rPh>
    <phoneticPr fontId="1"/>
  </si>
  <si>
    <t>機能B</t>
    <rPh sb="0" eb="2">
      <t>キノウ</t>
    </rPh>
    <phoneticPr fontId="1"/>
  </si>
  <si>
    <t>機能C</t>
    <rPh sb="0" eb="2">
      <t>キノウ</t>
    </rPh>
    <phoneticPr fontId="1"/>
  </si>
  <si>
    <t>機能D</t>
    <rPh sb="0" eb="2">
      <t>キノウ</t>
    </rPh>
    <phoneticPr fontId="1"/>
  </si>
  <si>
    <t>AAA-2</t>
  </si>
  <si>
    <t>2022年4月23日</t>
  </si>
  <si>
    <t>AAA-3</t>
  </si>
  <si>
    <t>AAA-4</t>
  </si>
  <si>
    <t>AAA-5</t>
  </si>
  <si>
    <t>BBB</t>
  </si>
  <si>
    <t>BBB-1</t>
  </si>
  <si>
    <t>2022年4月23日</t>
    <rPh sb="4" eb="5">
      <t>ネン</t>
    </rPh>
    <rPh sb="6" eb="7">
      <t>ガツ</t>
    </rPh>
    <rPh sb="9" eb="10">
      <t>ニチ</t>
    </rPh>
    <phoneticPr fontId="1"/>
  </si>
  <si>
    <t>佐藤次郎</t>
    <rPh sb="0" eb="2">
      <t>サトウ</t>
    </rPh>
    <rPh sb="2" eb="4">
      <t>ジロウ</t>
    </rPh>
    <phoneticPr fontId="1"/>
  </si>
  <si>
    <t>〇〇運送</t>
    <rPh sb="2" eb="4">
      <t>ウンソウ</t>
    </rPh>
    <phoneticPr fontId="1"/>
  </si>
  <si>
    <t>111-2222</t>
    <phoneticPr fontId="1"/>
  </si>
  <si>
    <t>東京都新宿区〇〇</t>
    <rPh sb="0" eb="3">
      <t>トウキョウト</t>
    </rPh>
    <rPh sb="3" eb="6">
      <t>シンジュクク</t>
    </rPh>
    <phoneticPr fontId="1"/>
  </si>
  <si>
    <t>03-2222-xxxx</t>
    <phoneticPr fontId="1"/>
  </si>
  <si>
    <t>2022年5月23日</t>
    <rPh sb="4" eb="5">
      <t>ネン</t>
    </rPh>
    <rPh sb="6" eb="7">
      <t>ガツ</t>
    </rPh>
    <rPh sb="9" eb="10">
      <t>ニチ</t>
    </rPh>
    <phoneticPr fontId="1"/>
  </si>
  <si>
    <t>BBB-2</t>
  </si>
  <si>
    <t>BBB-3</t>
  </si>
  <si>
    <t>BBB-4</t>
  </si>
  <si>
    <t>BBB-5</t>
  </si>
  <si>
    <t>CCC</t>
  </si>
  <si>
    <t>CCC-1</t>
  </si>
  <si>
    <t>佐藤三郎</t>
  </si>
  <si>
    <t>CCC-2</t>
  </si>
  <si>
    <t>CCC-3</t>
  </si>
  <si>
    <t>CCC-4</t>
  </si>
  <si>
    <t>CCC-5</t>
  </si>
  <si>
    <t>数量</t>
    <rPh sb="0" eb="2">
      <t>スウリョウ</t>
    </rPh>
    <phoneticPr fontId="1"/>
  </si>
  <si>
    <t>内容</t>
    <rPh sb="0" eb="2">
      <t>ナイヨウ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</si>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</sst>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000000"/>
      <name val="Yu Gothic"/>
      <family val="3"/>
      <charset val="128"/>
    </font>
    <font>
      <b/>
      <sz val="11"/>
      <color theme="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3" fontId="0" fillId="0" borderId="0" xfId="0" applyNumberFormat="1"/>
    <xf numFmtId="0" fontId="2" fillId="0" borderId="0" xfId="0" applyFont="1"/>
    <xf numFmtId="0" fontId="3" fillId="2" borderId="1" xfId="0" applyFont="1" applyFill="1" applyBorder="1"/>
  </cellXfs>
  <cellStyles count="1">
    <cellStyle name="標準" xfId="0" builtinId="0"/>
  </cellStyles>
  <dxfs count="6">
    <dxf>
      <numFmt numFmtId="3" formatCode="#,##0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Yu Gothic"/>
        <family val="2"/>
        <scheme val="minor"/>
      </font>
      <fill>
        <patternFill patternType="solid">
          <fgColor theme="4"/>
          <bgColor theme="4"/>
        </patternFill>
      </fill>
    </dxf>
    <dxf>
      <numFmt numFmtId="3" formatCode="#,##0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F01BB2-12D8-4F1A-B1A5-E9C8B3C3F551}" name="テーブル1" displayName="テーブル1" ref="B2:P17" totalsRowShown="0">
  <autoFilter ref="B2:P17" xr:uid="{AEF01BB2-12D8-4F1A-B1A5-E9C8B3C3F551}"/>
  <tableColumns count="15">
    <tableColumn id="32" xr3:uid="{B07BBF7B-D770-409A-9931-AFB5D844BDE8}" name="顧客ID"/>
    <tableColumn id="1" xr3:uid="{503028E4-DACC-4ECF-9687-F5CB8D33F0E7}" name="請求書番号"/>
    <tableColumn id="2" xr3:uid="{778A2162-C0D9-4BDC-9BEB-D1F5949152B6}" name="日付" dataDxfId="5"/>
    <tableColumn id="3" xr3:uid="{DFD1A47C-3AC9-426A-96D9-C7D7240D01EB}" name="名前"/>
    <tableColumn id="4" xr3:uid="{64229D84-E67A-42EC-B62A-5223F157646A}" name="会社名"/>
    <tableColumn id="5" xr3:uid="{6FD9FE3B-AD24-4C31-A41F-8CA94E351A51}" name="郵便番号"/>
    <tableColumn id="6" xr3:uid="{6BDDFE70-FC5C-4C6B-8226-39961661221E}" name="住所"/>
    <tableColumn id="7" xr3:uid="{5DA892BA-E4BE-4F76-85AA-37CF0877C123}" name="電話番号"/>
    <tableColumn id="8" xr3:uid="{7D04560A-C405-4ECD-B521-BE733CC82D79}" name="担当者名"/>
    <tableColumn id="9" xr3:uid="{33D56AC8-9AA0-4E5D-BE2E-9E33C15C738C}" name="業務"/>
    <tableColumn id="10" xr3:uid="{87F75A75-8D27-4561-987A-CC341B2965C2}" name="支払条件"/>
    <tableColumn id="11" xr3:uid="{704B935A-2B2A-4215-B2B9-2B8FD6F9AA8D}" name="期日" dataDxfId="4"/>
    <tableColumn id="12" xr3:uid="{8B7E6007-5022-40BD-A7E6-E9D992F8544C}" name="小計" dataDxfId="3">
      <calculatedColumnFormula>SUMIF(テーブル2[請求書番号],テーブル1[[#This Row],[請求書番号]],テーブル2[合計])</calculatedColumnFormula>
    </tableColumn>
    <tableColumn id="13" xr3:uid="{7E17F419-2ACF-403F-8E72-21737E9B109F}" name="消費税"/>
    <tableColumn id="14" xr3:uid="{F7B074FA-E612-47DB-86C9-2C2164319F01}" name="総計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9FA5EB-16AE-4F18-A0CB-63EAAD8457EB}" name="テーブル2" displayName="テーブル2" ref="B2:F62" totalsRowShown="0" headerRowDxfId="2">
  <autoFilter ref="B2:F62" xr:uid="{339FA5EB-16AE-4F18-A0CB-63EAAD8457EB}"/>
  <sortState xmlns:xlrd2="http://schemas.microsoft.com/office/spreadsheetml/2017/richdata2" ref="B3:F62">
    <sortCondition ref="B2:B62"/>
  </sortState>
  <tableColumns count="5">
    <tableColumn id="1" xr3:uid="{C2CF6B5C-B82D-4232-9A14-4D3FF0B25331}" name="請求書番号"/>
    <tableColumn id="2" xr3:uid="{61D7948F-7FF6-473F-BB77-F21C33DE5697}" name="数量"/>
    <tableColumn id="3" xr3:uid="{EC22EC2E-E8F7-4C67-A929-80EAB88082FD}" name="内容"/>
    <tableColumn id="4" xr3:uid="{8F282E0C-2132-41D9-9D1A-AF3CBFB9E43A}" name="単価" dataDxfId="1"/>
    <tableColumn id="5" xr3:uid="{F0570088-D3D1-4A30-B80D-E0968A7CD06D}" name="合計" dataDxfId="0">
      <calculatedColumnFormula>(C3)*(E3)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7"/>
  <sheetViews>
    <sheetView zoomScale="70" zoomScaleNormal="70" workbookViewId="0"/>
  </sheetViews>
  <sheetFormatPr defaultRowHeight="18"/>
  <cols>
    <col min="2" max="2" width="11.5" customWidth="1"/>
    <col min="3" max="3" width="13.5" bestFit="1" customWidth="1"/>
    <col min="6" max="6" width="9.625" customWidth="1"/>
    <col min="8" max="9" width="9.625" customWidth="1"/>
    <col min="11" max="11" width="9.625" customWidth="1"/>
  </cols>
  <sheetData>
    <row r="2" spans="2:16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</row>
    <row r="3" spans="2:16">
      <c r="B3" t="s">
        <v>15</v>
      </c>
      <c r="C3" t="s">
        <v>16</v>
      </c>
      <c r="D3" s="1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25</v>
      </c>
      <c r="M3" s="1" t="s">
        <v>26</v>
      </c>
      <c r="N3" s="2">
        <f>SUMIF(テーブル2[請求書番号],テーブル1[[#This Row],[請求書番号]],テーブル2[合計])</f>
        <v>300000</v>
      </c>
      <c r="O3" s="2">
        <f t="shared" ref="O3:O17" si="0">(N3)*0.1</f>
        <v>30000</v>
      </c>
      <c r="P3" s="2">
        <f t="shared" ref="P3:P17" si="1">(N3)*1.1</f>
        <v>330000</v>
      </c>
    </row>
    <row r="4" spans="2:16">
      <c r="B4" t="s">
        <v>15</v>
      </c>
      <c r="C4" t="s">
        <v>31</v>
      </c>
      <c r="D4" s="1" t="s">
        <v>32</v>
      </c>
      <c r="E4" t="s">
        <v>18</v>
      </c>
      <c r="F4" t="s">
        <v>19</v>
      </c>
      <c r="G4" t="s">
        <v>20</v>
      </c>
      <c r="H4" t="s">
        <v>21</v>
      </c>
      <c r="I4" t="s">
        <v>22</v>
      </c>
      <c r="J4" t="s">
        <v>23</v>
      </c>
      <c r="K4" t="s">
        <v>24</v>
      </c>
      <c r="L4" t="s">
        <v>25</v>
      </c>
      <c r="M4" s="1" t="s">
        <v>26</v>
      </c>
      <c r="N4" s="2">
        <f>SUMIF(テーブル2[請求書番号],テーブル1[[#This Row],[請求書番号]],テーブル2[合計])</f>
        <v>850000</v>
      </c>
      <c r="O4" s="2">
        <f t="shared" si="0"/>
        <v>85000</v>
      </c>
      <c r="P4" s="2">
        <f t="shared" si="1"/>
        <v>935000.00000000012</v>
      </c>
    </row>
    <row r="5" spans="2:16">
      <c r="B5" t="s">
        <v>15</v>
      </c>
      <c r="C5" t="s">
        <v>33</v>
      </c>
      <c r="D5" s="1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1" t="s">
        <v>26</v>
      </c>
      <c r="N5" s="2">
        <f>SUMIF(テーブル2[請求書番号],テーブル1[[#This Row],[請求書番号]],テーブル2[合計])</f>
        <v>300000</v>
      </c>
      <c r="O5" s="2">
        <f t="shared" si="0"/>
        <v>30000</v>
      </c>
      <c r="P5" s="2">
        <f t="shared" si="1"/>
        <v>330000</v>
      </c>
    </row>
    <row r="6" spans="2:16">
      <c r="B6" t="s">
        <v>15</v>
      </c>
      <c r="C6" t="s">
        <v>34</v>
      </c>
      <c r="D6" s="1" t="s">
        <v>32</v>
      </c>
      <c r="E6" t="s">
        <v>18</v>
      </c>
      <c r="F6" t="s">
        <v>19</v>
      </c>
      <c r="G6" t="s">
        <v>20</v>
      </c>
      <c r="H6" t="s">
        <v>21</v>
      </c>
      <c r="I6" t="s">
        <v>22</v>
      </c>
      <c r="J6" t="s">
        <v>23</v>
      </c>
      <c r="K6" t="s">
        <v>24</v>
      </c>
      <c r="L6" t="s">
        <v>25</v>
      </c>
      <c r="M6" s="1" t="s">
        <v>26</v>
      </c>
      <c r="N6" s="2">
        <f>SUMIF(テーブル2[請求書番号],テーブル1[[#This Row],[請求書番号]],テーブル2[合計])</f>
        <v>850000</v>
      </c>
      <c r="O6" s="2">
        <f t="shared" si="0"/>
        <v>85000</v>
      </c>
      <c r="P6" s="2">
        <f t="shared" si="1"/>
        <v>935000.00000000012</v>
      </c>
    </row>
    <row r="7" spans="2:16">
      <c r="B7" t="s">
        <v>15</v>
      </c>
      <c r="C7" t="s">
        <v>35</v>
      </c>
      <c r="D7" s="1" t="s">
        <v>32</v>
      </c>
      <c r="E7" t="s">
        <v>18</v>
      </c>
      <c r="F7" t="s">
        <v>19</v>
      </c>
      <c r="G7" t="s">
        <v>20</v>
      </c>
      <c r="H7" t="s">
        <v>21</v>
      </c>
      <c r="I7" t="s">
        <v>22</v>
      </c>
      <c r="J7" t="s">
        <v>23</v>
      </c>
      <c r="K7" t="s">
        <v>24</v>
      </c>
      <c r="L7" t="s">
        <v>25</v>
      </c>
      <c r="M7" s="1" t="s">
        <v>26</v>
      </c>
      <c r="N7" s="2">
        <f>SUMIF(テーブル2[請求書番号],テーブル1[[#This Row],[請求書番号]],テーブル2[合計])</f>
        <v>850000</v>
      </c>
      <c r="O7" s="2">
        <f t="shared" si="0"/>
        <v>85000</v>
      </c>
      <c r="P7" s="2">
        <f t="shared" si="1"/>
        <v>935000.00000000012</v>
      </c>
    </row>
    <row r="8" spans="2:16">
      <c r="B8" t="s">
        <v>36</v>
      </c>
      <c r="C8" t="s">
        <v>37</v>
      </c>
      <c r="D8" s="1" t="s">
        <v>38</v>
      </c>
      <c r="E8" t="s">
        <v>39</v>
      </c>
      <c r="F8" t="s">
        <v>40</v>
      </c>
      <c r="G8" t="s">
        <v>41</v>
      </c>
      <c r="H8" t="s">
        <v>42</v>
      </c>
      <c r="I8" t="s">
        <v>43</v>
      </c>
      <c r="J8" t="s">
        <v>23</v>
      </c>
      <c r="K8" t="s">
        <v>24</v>
      </c>
      <c r="L8" t="s">
        <v>25</v>
      </c>
      <c r="M8" s="1" t="s">
        <v>44</v>
      </c>
      <c r="N8" s="2">
        <f>SUMIF(テーブル2[請求書番号],テーブル1[[#This Row],[請求書番号]],テーブル2[合計])</f>
        <v>300000</v>
      </c>
      <c r="O8" s="2">
        <f t="shared" si="0"/>
        <v>30000</v>
      </c>
      <c r="P8" s="2">
        <f t="shared" si="1"/>
        <v>330000</v>
      </c>
    </row>
    <row r="9" spans="2:16">
      <c r="B9" t="s">
        <v>36</v>
      </c>
      <c r="C9" s="3" t="s">
        <v>45</v>
      </c>
      <c r="D9" s="1" t="s">
        <v>38</v>
      </c>
      <c r="E9" t="s">
        <v>39</v>
      </c>
      <c r="F9" t="s">
        <v>40</v>
      </c>
      <c r="G9" t="s">
        <v>41</v>
      </c>
      <c r="H9" t="s">
        <v>42</v>
      </c>
      <c r="I9" t="s">
        <v>43</v>
      </c>
      <c r="J9" t="s">
        <v>23</v>
      </c>
      <c r="K9" t="s">
        <v>24</v>
      </c>
      <c r="L9" t="s">
        <v>25</v>
      </c>
      <c r="M9" s="1" t="s">
        <v>44</v>
      </c>
      <c r="N9" s="2">
        <f>SUMIF(テーブル2[請求書番号],テーブル1[[#This Row],[請求書番号]],テーブル2[合計])</f>
        <v>790000</v>
      </c>
      <c r="O9" s="2">
        <f t="shared" si="0"/>
        <v>79000</v>
      </c>
      <c r="P9" s="2">
        <f t="shared" si="1"/>
        <v>869000.00000000012</v>
      </c>
    </row>
    <row r="10" spans="2:16">
      <c r="B10" t="s">
        <v>36</v>
      </c>
      <c r="C10" t="s">
        <v>46</v>
      </c>
      <c r="D10" s="1" t="s">
        <v>38</v>
      </c>
      <c r="E10" t="s">
        <v>39</v>
      </c>
      <c r="F10" t="s">
        <v>40</v>
      </c>
      <c r="G10" t="s">
        <v>41</v>
      </c>
      <c r="H10" t="s">
        <v>42</v>
      </c>
      <c r="I10" t="s">
        <v>43</v>
      </c>
      <c r="J10" t="s">
        <v>23</v>
      </c>
      <c r="K10" t="s">
        <v>24</v>
      </c>
      <c r="L10" t="s">
        <v>25</v>
      </c>
      <c r="M10" s="1" t="s">
        <v>44</v>
      </c>
      <c r="N10" s="2">
        <f>SUMIF(テーブル2[請求書番号],テーブル1[[#This Row],[請求書番号]],テーブル2[合計])</f>
        <v>300000</v>
      </c>
      <c r="O10" s="2">
        <f t="shared" si="0"/>
        <v>30000</v>
      </c>
      <c r="P10" s="2">
        <f t="shared" si="1"/>
        <v>330000</v>
      </c>
    </row>
    <row r="11" spans="2:16">
      <c r="B11" t="s">
        <v>36</v>
      </c>
      <c r="C11" t="s">
        <v>47</v>
      </c>
      <c r="D11" s="1" t="s">
        <v>38</v>
      </c>
      <c r="E11" t="s">
        <v>39</v>
      </c>
      <c r="F11" t="s">
        <v>40</v>
      </c>
      <c r="G11" t="s">
        <v>41</v>
      </c>
      <c r="H11" t="s">
        <v>42</v>
      </c>
      <c r="I11" t="s">
        <v>43</v>
      </c>
      <c r="J11" t="s">
        <v>23</v>
      </c>
      <c r="K11" t="s">
        <v>24</v>
      </c>
      <c r="L11" t="s">
        <v>25</v>
      </c>
      <c r="M11" s="1" t="s">
        <v>44</v>
      </c>
      <c r="N11" s="2">
        <f>SUMIF(テーブル2[請求書番号],テーブル1[[#This Row],[請求書番号]],テーブル2[合計])</f>
        <v>790000</v>
      </c>
      <c r="O11" s="2">
        <f t="shared" si="0"/>
        <v>79000</v>
      </c>
      <c r="P11" s="2">
        <f t="shared" si="1"/>
        <v>869000.00000000012</v>
      </c>
    </row>
    <row r="12" spans="2:16">
      <c r="B12" t="s">
        <v>36</v>
      </c>
      <c r="C12" t="s">
        <v>48</v>
      </c>
      <c r="D12" s="1" t="s">
        <v>38</v>
      </c>
      <c r="E12" t="s">
        <v>39</v>
      </c>
      <c r="F12" t="s">
        <v>40</v>
      </c>
      <c r="G12" t="s">
        <v>41</v>
      </c>
      <c r="H12" t="s">
        <v>42</v>
      </c>
      <c r="I12" t="s">
        <v>43</v>
      </c>
      <c r="J12" t="s">
        <v>23</v>
      </c>
      <c r="K12" t="s">
        <v>24</v>
      </c>
      <c r="L12" t="s">
        <v>25</v>
      </c>
      <c r="M12" s="1" t="s">
        <v>44</v>
      </c>
      <c r="N12" s="2">
        <f>SUMIF(テーブル2[請求書番号],テーブル1[[#This Row],[請求書番号]],テーブル2[合計])</f>
        <v>630000</v>
      </c>
      <c r="O12" s="2">
        <f t="shared" si="0"/>
        <v>63000</v>
      </c>
      <c r="P12" s="2">
        <f t="shared" si="1"/>
        <v>693000</v>
      </c>
    </row>
    <row r="13" spans="2:16">
      <c r="B13" t="s">
        <v>49</v>
      </c>
      <c r="C13" t="s">
        <v>50</v>
      </c>
      <c r="D13" s="1" t="s">
        <v>38</v>
      </c>
      <c r="E13" t="s">
        <v>51</v>
      </c>
      <c r="F13" t="s">
        <v>40</v>
      </c>
      <c r="G13" t="s">
        <v>41</v>
      </c>
      <c r="H13" t="s">
        <v>42</v>
      </c>
      <c r="I13" t="s">
        <v>43</v>
      </c>
      <c r="J13" t="s">
        <v>23</v>
      </c>
      <c r="K13" t="s">
        <v>24</v>
      </c>
      <c r="L13" t="s">
        <v>25</v>
      </c>
      <c r="M13" s="1" t="s">
        <v>44</v>
      </c>
      <c r="N13" s="2">
        <f>SUMIF(テーブル2[請求書番号],テーブル1[[#This Row],[請求書番号]],テーブル2[合計])</f>
        <v>370000</v>
      </c>
      <c r="O13" s="2">
        <f t="shared" si="0"/>
        <v>37000</v>
      </c>
      <c r="P13" s="2">
        <f t="shared" si="1"/>
        <v>407000.00000000006</v>
      </c>
    </row>
    <row r="14" spans="2:16">
      <c r="B14" t="s">
        <v>49</v>
      </c>
      <c r="C14" t="s">
        <v>52</v>
      </c>
      <c r="D14" s="1" t="s">
        <v>38</v>
      </c>
      <c r="E14" t="s">
        <v>51</v>
      </c>
      <c r="F14" t="s">
        <v>40</v>
      </c>
      <c r="G14" t="s">
        <v>41</v>
      </c>
      <c r="H14" t="s">
        <v>42</v>
      </c>
      <c r="I14" t="s">
        <v>43</v>
      </c>
      <c r="J14" t="s">
        <v>23</v>
      </c>
      <c r="K14" t="s">
        <v>24</v>
      </c>
      <c r="L14" t="s">
        <v>25</v>
      </c>
      <c r="M14" s="1" t="s">
        <v>44</v>
      </c>
      <c r="N14" s="2">
        <f>SUMIF(テーブル2[請求書番号],テーブル1[[#This Row],[請求書番号]],テーブル2[合計])</f>
        <v>650000</v>
      </c>
      <c r="O14" s="2">
        <f t="shared" si="0"/>
        <v>65000</v>
      </c>
      <c r="P14" s="2">
        <f t="shared" si="1"/>
        <v>715000</v>
      </c>
    </row>
    <row r="15" spans="2:16">
      <c r="B15" t="s">
        <v>49</v>
      </c>
      <c r="C15" t="s">
        <v>53</v>
      </c>
      <c r="D15" s="1" t="s">
        <v>38</v>
      </c>
      <c r="E15" t="s">
        <v>51</v>
      </c>
      <c r="F15" t="s">
        <v>40</v>
      </c>
      <c r="G15" t="s">
        <v>41</v>
      </c>
      <c r="H15" t="s">
        <v>42</v>
      </c>
      <c r="I15" t="s">
        <v>43</v>
      </c>
      <c r="J15" t="s">
        <v>23</v>
      </c>
      <c r="K15" t="s">
        <v>24</v>
      </c>
      <c r="L15" t="s">
        <v>25</v>
      </c>
      <c r="M15" s="1" t="s">
        <v>44</v>
      </c>
      <c r="N15" s="2">
        <f>SUMIF(テーブル2[請求書番号],テーブル1[[#This Row],[請求書番号]],テーブル2[合計])</f>
        <v>420000</v>
      </c>
      <c r="O15" s="2">
        <f t="shared" si="0"/>
        <v>42000</v>
      </c>
      <c r="P15" s="2">
        <f t="shared" si="1"/>
        <v>462000.00000000006</v>
      </c>
    </row>
    <row r="16" spans="2:16">
      <c r="B16" t="s">
        <v>49</v>
      </c>
      <c r="C16" t="s">
        <v>54</v>
      </c>
      <c r="D16" s="1" t="s">
        <v>38</v>
      </c>
      <c r="E16" t="s">
        <v>51</v>
      </c>
      <c r="F16" t="s">
        <v>40</v>
      </c>
      <c r="G16" t="s">
        <v>41</v>
      </c>
      <c r="H16" t="s">
        <v>42</v>
      </c>
      <c r="I16" t="s">
        <v>43</v>
      </c>
      <c r="J16" t="s">
        <v>23</v>
      </c>
      <c r="K16" t="s">
        <v>24</v>
      </c>
      <c r="L16" t="s">
        <v>25</v>
      </c>
      <c r="M16" s="1" t="s">
        <v>44</v>
      </c>
      <c r="N16" s="2">
        <f>SUMIF(テーブル2[請求書番号],テーブル1[[#This Row],[請求書番号]],テーブル2[合計])</f>
        <v>670000</v>
      </c>
      <c r="O16" s="2">
        <f t="shared" si="0"/>
        <v>67000</v>
      </c>
      <c r="P16" s="2">
        <f t="shared" si="1"/>
        <v>737000.00000000012</v>
      </c>
    </row>
    <row r="17" spans="2:16">
      <c r="B17" t="s">
        <v>49</v>
      </c>
      <c r="C17" t="s">
        <v>55</v>
      </c>
      <c r="D17" s="1" t="s">
        <v>38</v>
      </c>
      <c r="E17" t="s">
        <v>51</v>
      </c>
      <c r="F17" t="s">
        <v>40</v>
      </c>
      <c r="G17" t="s">
        <v>41</v>
      </c>
      <c r="H17" t="s">
        <v>42</v>
      </c>
      <c r="I17" t="s">
        <v>43</v>
      </c>
      <c r="J17" t="s">
        <v>23</v>
      </c>
      <c r="K17" t="s">
        <v>24</v>
      </c>
      <c r="L17" t="s">
        <v>25</v>
      </c>
      <c r="M17" s="1" t="s">
        <v>44</v>
      </c>
      <c r="N17" s="2">
        <f>SUMIF(テーブル2[請求書番号],テーブル1[[#This Row],[請求書番号]],テーブル2[合計])</f>
        <v>600000</v>
      </c>
      <c r="O17" s="2">
        <f t="shared" si="0"/>
        <v>60000</v>
      </c>
      <c r="P17" s="2">
        <f t="shared" si="1"/>
        <v>660000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3DAF-412B-46EB-B1C2-C1B3CE8822DA}">
  <dimension ref="B2:F62"/>
  <sheetViews>
    <sheetView tabSelected="1" workbookViewId="0"/>
  </sheetViews>
  <sheetFormatPr defaultRowHeight="18"/>
  <cols>
    <col min="2" max="2" width="11.5" customWidth="1"/>
  </cols>
  <sheetData>
    <row r="2" spans="2:6">
      <c r="B2" t="s">
        <v>1</v>
      </c>
      <c r="C2" s="4" t="s">
        <v>56</v>
      </c>
      <c r="D2" s="4" t="s">
        <v>57</v>
      </c>
      <c r="E2" s="4" t="s">
        <v>58</v>
      </c>
      <c r="F2" s="4" t="s">
        <v>59</v>
      </c>
    </row>
    <row r="3" spans="2:6">
      <c r="B3" t="s">
        <v>16</v>
      </c>
      <c r="C3">
        <v>1</v>
      </c>
      <c r="D3" t="s">
        <v>27</v>
      </c>
      <c r="E3" s="2">
        <v>100000</v>
      </c>
      <c r="F3" s="2">
        <f t="shared" ref="F3:F34" si="0">(C3)*(E3)</f>
        <v>100000</v>
      </c>
    </row>
    <row r="4" spans="2:6">
      <c r="B4" t="s">
        <v>16</v>
      </c>
      <c r="C4">
        <v>1</v>
      </c>
      <c r="D4" t="s">
        <v>28</v>
      </c>
      <c r="E4" s="2">
        <v>70000</v>
      </c>
      <c r="F4" s="2">
        <f t="shared" si="0"/>
        <v>70000</v>
      </c>
    </row>
    <row r="5" spans="2:6">
      <c r="B5" t="s">
        <v>16</v>
      </c>
      <c r="C5">
        <v>1</v>
      </c>
      <c r="D5" t="s">
        <v>29</v>
      </c>
      <c r="E5">
        <v>80000</v>
      </c>
      <c r="F5" s="2">
        <f t="shared" si="0"/>
        <v>80000</v>
      </c>
    </row>
    <row r="6" spans="2:6">
      <c r="B6" t="s">
        <v>16</v>
      </c>
      <c r="C6">
        <v>1</v>
      </c>
      <c r="D6" t="s">
        <v>30</v>
      </c>
      <c r="E6">
        <v>50000</v>
      </c>
      <c r="F6" s="2">
        <f t="shared" si="0"/>
        <v>50000</v>
      </c>
    </row>
    <row r="7" spans="2:6">
      <c r="B7" t="s">
        <v>31</v>
      </c>
      <c r="C7">
        <v>2</v>
      </c>
      <c r="D7" t="s">
        <v>27</v>
      </c>
      <c r="E7" s="2">
        <v>100000</v>
      </c>
      <c r="F7" s="2">
        <f t="shared" si="0"/>
        <v>200000</v>
      </c>
    </row>
    <row r="8" spans="2:6">
      <c r="B8" t="s">
        <v>31</v>
      </c>
      <c r="C8">
        <v>3</v>
      </c>
      <c r="D8" t="s">
        <v>28</v>
      </c>
      <c r="E8" s="2">
        <v>70000</v>
      </c>
      <c r="F8" s="2">
        <f t="shared" si="0"/>
        <v>210000</v>
      </c>
    </row>
    <row r="9" spans="2:6">
      <c r="B9" t="s">
        <v>31</v>
      </c>
      <c r="C9">
        <v>3</v>
      </c>
      <c r="D9" t="s">
        <v>29</v>
      </c>
      <c r="E9">
        <v>80000</v>
      </c>
      <c r="F9" s="2">
        <f t="shared" si="0"/>
        <v>240000</v>
      </c>
    </row>
    <row r="10" spans="2:6">
      <c r="B10" t="s">
        <v>31</v>
      </c>
      <c r="C10">
        <v>4</v>
      </c>
      <c r="D10" t="s">
        <v>30</v>
      </c>
      <c r="E10">
        <v>50000</v>
      </c>
      <c r="F10" s="2">
        <f t="shared" si="0"/>
        <v>200000</v>
      </c>
    </row>
    <row r="11" spans="2:6">
      <c r="B11" t="s">
        <v>33</v>
      </c>
      <c r="C11">
        <v>1</v>
      </c>
      <c r="D11" t="s">
        <v>27</v>
      </c>
      <c r="E11" s="2">
        <v>100000</v>
      </c>
      <c r="F11" s="2">
        <f t="shared" si="0"/>
        <v>100000</v>
      </c>
    </row>
    <row r="12" spans="2:6">
      <c r="B12" t="s">
        <v>33</v>
      </c>
      <c r="C12">
        <v>1</v>
      </c>
      <c r="D12" t="s">
        <v>28</v>
      </c>
      <c r="E12" s="2">
        <v>70000</v>
      </c>
      <c r="F12" s="2">
        <f t="shared" si="0"/>
        <v>70000</v>
      </c>
    </row>
    <row r="13" spans="2:6">
      <c r="B13" t="s">
        <v>33</v>
      </c>
      <c r="C13">
        <v>1</v>
      </c>
      <c r="D13" t="s">
        <v>29</v>
      </c>
      <c r="E13">
        <v>80000</v>
      </c>
      <c r="F13" s="2">
        <f t="shared" si="0"/>
        <v>80000</v>
      </c>
    </row>
    <row r="14" spans="2:6">
      <c r="B14" t="s">
        <v>33</v>
      </c>
      <c r="C14">
        <v>1</v>
      </c>
      <c r="D14" t="s">
        <v>30</v>
      </c>
      <c r="E14">
        <v>50000</v>
      </c>
      <c r="F14" s="2">
        <f t="shared" si="0"/>
        <v>50000</v>
      </c>
    </row>
    <row r="15" spans="2:6">
      <c r="B15" t="s">
        <v>34</v>
      </c>
      <c r="C15">
        <v>2</v>
      </c>
      <c r="D15" t="s">
        <v>27</v>
      </c>
      <c r="E15" s="2">
        <v>100000</v>
      </c>
      <c r="F15" s="2">
        <f t="shared" si="0"/>
        <v>200000</v>
      </c>
    </row>
    <row r="16" spans="2:6">
      <c r="B16" t="s">
        <v>34</v>
      </c>
      <c r="C16">
        <v>3</v>
      </c>
      <c r="D16" t="s">
        <v>28</v>
      </c>
      <c r="E16" s="2">
        <v>70000</v>
      </c>
      <c r="F16" s="2">
        <f t="shared" si="0"/>
        <v>210000</v>
      </c>
    </row>
    <row r="17" spans="2:6">
      <c r="B17" t="s">
        <v>34</v>
      </c>
      <c r="C17">
        <v>3</v>
      </c>
      <c r="D17" t="s">
        <v>29</v>
      </c>
      <c r="E17">
        <v>80000</v>
      </c>
      <c r="F17" s="2">
        <f t="shared" si="0"/>
        <v>240000</v>
      </c>
    </row>
    <row r="18" spans="2:6">
      <c r="B18" t="s">
        <v>34</v>
      </c>
      <c r="C18">
        <v>4</v>
      </c>
      <c r="D18" t="s">
        <v>30</v>
      </c>
      <c r="E18">
        <v>50000</v>
      </c>
      <c r="F18" s="2">
        <f t="shared" si="0"/>
        <v>200000</v>
      </c>
    </row>
    <row r="19" spans="2:6">
      <c r="B19" t="s">
        <v>35</v>
      </c>
      <c r="C19">
        <v>2</v>
      </c>
      <c r="D19" t="s">
        <v>27</v>
      </c>
      <c r="E19" s="2">
        <v>100000</v>
      </c>
      <c r="F19" s="2">
        <f t="shared" si="0"/>
        <v>200000</v>
      </c>
    </row>
    <row r="20" spans="2:6">
      <c r="B20" t="s">
        <v>35</v>
      </c>
      <c r="C20">
        <v>3</v>
      </c>
      <c r="D20" t="s">
        <v>28</v>
      </c>
      <c r="E20" s="2">
        <v>70000</v>
      </c>
      <c r="F20" s="2">
        <f t="shared" si="0"/>
        <v>210000</v>
      </c>
    </row>
    <row r="21" spans="2:6">
      <c r="B21" t="s">
        <v>35</v>
      </c>
      <c r="C21">
        <v>3</v>
      </c>
      <c r="D21" t="s">
        <v>29</v>
      </c>
      <c r="E21">
        <v>80000</v>
      </c>
      <c r="F21" s="2">
        <f t="shared" si="0"/>
        <v>240000</v>
      </c>
    </row>
    <row r="22" spans="2:6">
      <c r="B22" t="s">
        <v>35</v>
      </c>
      <c r="C22">
        <v>4</v>
      </c>
      <c r="D22" t="s">
        <v>30</v>
      </c>
      <c r="E22">
        <v>50000</v>
      </c>
      <c r="F22" s="2">
        <f t="shared" si="0"/>
        <v>200000</v>
      </c>
    </row>
    <row r="23" spans="2:6">
      <c r="B23" t="s">
        <v>37</v>
      </c>
      <c r="C23">
        <v>1</v>
      </c>
      <c r="D23" t="s">
        <v>27</v>
      </c>
      <c r="E23" s="2">
        <v>100000</v>
      </c>
      <c r="F23" s="2">
        <f t="shared" si="0"/>
        <v>100000</v>
      </c>
    </row>
    <row r="24" spans="2:6">
      <c r="B24" t="s">
        <v>37</v>
      </c>
      <c r="C24">
        <v>1</v>
      </c>
      <c r="D24" t="s">
        <v>28</v>
      </c>
      <c r="E24" s="2">
        <v>70000</v>
      </c>
      <c r="F24" s="2">
        <f t="shared" si="0"/>
        <v>70000</v>
      </c>
    </row>
    <row r="25" spans="2:6">
      <c r="B25" t="s">
        <v>37</v>
      </c>
      <c r="C25">
        <v>1</v>
      </c>
      <c r="D25" t="s">
        <v>29</v>
      </c>
      <c r="E25">
        <v>80000</v>
      </c>
      <c r="F25" s="2">
        <f t="shared" si="0"/>
        <v>80000</v>
      </c>
    </row>
    <row r="26" spans="2:6">
      <c r="B26" t="s">
        <v>37</v>
      </c>
      <c r="C26">
        <v>1</v>
      </c>
      <c r="D26" t="s">
        <v>30</v>
      </c>
      <c r="E26">
        <v>50000</v>
      </c>
      <c r="F26" s="2">
        <f t="shared" si="0"/>
        <v>50000</v>
      </c>
    </row>
    <row r="27" spans="2:6">
      <c r="B27" s="3" t="s">
        <v>45</v>
      </c>
      <c r="C27">
        <v>3</v>
      </c>
      <c r="D27" t="s">
        <v>27</v>
      </c>
      <c r="E27" s="2">
        <v>100000</v>
      </c>
      <c r="F27" s="2">
        <f t="shared" si="0"/>
        <v>300000</v>
      </c>
    </row>
    <row r="28" spans="2:6">
      <c r="B28" s="3" t="s">
        <v>45</v>
      </c>
      <c r="C28">
        <v>4</v>
      </c>
      <c r="D28" t="s">
        <v>28</v>
      </c>
      <c r="E28" s="2">
        <v>70000</v>
      </c>
      <c r="F28" s="2">
        <f t="shared" si="0"/>
        <v>280000</v>
      </c>
    </row>
    <row r="29" spans="2:6">
      <c r="B29" s="3" t="s">
        <v>45</v>
      </c>
      <c r="C29">
        <v>2</v>
      </c>
      <c r="D29" t="s">
        <v>29</v>
      </c>
      <c r="E29">
        <v>80000</v>
      </c>
      <c r="F29" s="2">
        <f t="shared" si="0"/>
        <v>160000</v>
      </c>
    </row>
    <row r="30" spans="2:6">
      <c r="B30" s="3" t="s">
        <v>45</v>
      </c>
      <c r="C30">
        <v>1</v>
      </c>
      <c r="D30" t="s">
        <v>30</v>
      </c>
      <c r="E30">
        <v>50000</v>
      </c>
      <c r="F30" s="2">
        <f t="shared" si="0"/>
        <v>50000</v>
      </c>
    </row>
    <row r="31" spans="2:6">
      <c r="B31" t="s">
        <v>46</v>
      </c>
      <c r="C31">
        <v>1</v>
      </c>
      <c r="D31" t="s">
        <v>27</v>
      </c>
      <c r="E31" s="2">
        <v>100000</v>
      </c>
      <c r="F31" s="2">
        <f t="shared" si="0"/>
        <v>100000</v>
      </c>
    </row>
    <row r="32" spans="2:6">
      <c r="B32" t="s">
        <v>46</v>
      </c>
      <c r="C32">
        <v>1</v>
      </c>
      <c r="D32" t="s">
        <v>28</v>
      </c>
      <c r="E32" s="2">
        <v>70000</v>
      </c>
      <c r="F32" s="2">
        <f t="shared" si="0"/>
        <v>70000</v>
      </c>
    </row>
    <row r="33" spans="2:6">
      <c r="B33" t="s">
        <v>46</v>
      </c>
      <c r="C33">
        <v>1</v>
      </c>
      <c r="D33" t="s">
        <v>29</v>
      </c>
      <c r="E33">
        <v>80000</v>
      </c>
      <c r="F33" s="2">
        <f t="shared" si="0"/>
        <v>80000</v>
      </c>
    </row>
    <row r="34" spans="2:6">
      <c r="B34" t="s">
        <v>46</v>
      </c>
      <c r="C34">
        <v>1</v>
      </c>
      <c r="D34" t="s">
        <v>30</v>
      </c>
      <c r="E34">
        <v>50000</v>
      </c>
      <c r="F34" s="2">
        <f t="shared" si="0"/>
        <v>50000</v>
      </c>
    </row>
    <row r="35" spans="2:6">
      <c r="B35" t="s">
        <v>47</v>
      </c>
      <c r="C35">
        <v>3</v>
      </c>
      <c r="D35" t="s">
        <v>27</v>
      </c>
      <c r="E35" s="2">
        <v>100000</v>
      </c>
      <c r="F35" s="2">
        <f t="shared" ref="F35:F62" si="1">(C35)*(E35)</f>
        <v>300000</v>
      </c>
    </row>
    <row r="36" spans="2:6">
      <c r="B36" t="s">
        <v>47</v>
      </c>
      <c r="C36">
        <v>4</v>
      </c>
      <c r="D36" t="s">
        <v>28</v>
      </c>
      <c r="E36" s="2">
        <v>70000</v>
      </c>
      <c r="F36" s="2">
        <f t="shared" si="1"/>
        <v>280000</v>
      </c>
    </row>
    <row r="37" spans="2:6">
      <c r="B37" t="s">
        <v>47</v>
      </c>
      <c r="C37">
        <v>2</v>
      </c>
      <c r="D37" t="s">
        <v>29</v>
      </c>
      <c r="E37">
        <v>80000</v>
      </c>
      <c r="F37" s="2">
        <f t="shared" si="1"/>
        <v>160000</v>
      </c>
    </row>
    <row r="38" spans="2:6">
      <c r="B38" t="s">
        <v>47</v>
      </c>
      <c r="C38">
        <v>1</v>
      </c>
      <c r="D38" t="s">
        <v>30</v>
      </c>
      <c r="E38">
        <v>50000</v>
      </c>
      <c r="F38" s="2">
        <f t="shared" si="1"/>
        <v>50000</v>
      </c>
    </row>
    <row r="39" spans="2:6">
      <c r="B39" t="s">
        <v>48</v>
      </c>
      <c r="C39">
        <v>3</v>
      </c>
      <c r="D39" t="s">
        <v>27</v>
      </c>
      <c r="E39" s="2">
        <v>100000</v>
      </c>
      <c r="F39" s="2">
        <f t="shared" si="1"/>
        <v>300000</v>
      </c>
    </row>
    <row r="40" spans="2:6">
      <c r="B40" t="s">
        <v>48</v>
      </c>
      <c r="C40">
        <v>1</v>
      </c>
      <c r="D40" t="s">
        <v>28</v>
      </c>
      <c r="E40" s="2">
        <v>70000</v>
      </c>
      <c r="F40" s="2">
        <f t="shared" si="1"/>
        <v>70000</v>
      </c>
    </row>
    <row r="41" spans="2:6">
      <c r="B41" t="s">
        <v>48</v>
      </c>
      <c r="C41">
        <v>2</v>
      </c>
      <c r="D41" t="s">
        <v>29</v>
      </c>
      <c r="E41">
        <v>80000</v>
      </c>
      <c r="F41" s="2">
        <f t="shared" si="1"/>
        <v>160000</v>
      </c>
    </row>
    <row r="42" spans="2:6">
      <c r="B42" t="s">
        <v>48</v>
      </c>
      <c r="C42">
        <v>2</v>
      </c>
      <c r="D42" t="s">
        <v>30</v>
      </c>
      <c r="E42">
        <v>50000</v>
      </c>
      <c r="F42" s="2">
        <f t="shared" si="1"/>
        <v>100000</v>
      </c>
    </row>
    <row r="43" spans="2:6">
      <c r="B43" t="s">
        <v>50</v>
      </c>
      <c r="C43">
        <v>1</v>
      </c>
      <c r="D43" t="s">
        <v>27</v>
      </c>
      <c r="E43" s="2">
        <v>100000</v>
      </c>
      <c r="F43" s="2">
        <f t="shared" si="1"/>
        <v>100000</v>
      </c>
    </row>
    <row r="44" spans="2:6">
      <c r="B44" t="s">
        <v>50</v>
      </c>
      <c r="C44">
        <v>2</v>
      </c>
      <c r="D44" t="s">
        <v>28</v>
      </c>
      <c r="E44" s="2">
        <v>70000</v>
      </c>
      <c r="F44" s="2">
        <f t="shared" si="1"/>
        <v>140000</v>
      </c>
    </row>
    <row r="45" spans="2:6">
      <c r="B45" t="s">
        <v>50</v>
      </c>
      <c r="C45">
        <v>1</v>
      </c>
      <c r="D45" t="s">
        <v>29</v>
      </c>
      <c r="E45">
        <v>80000</v>
      </c>
      <c r="F45" s="2">
        <f t="shared" si="1"/>
        <v>80000</v>
      </c>
    </row>
    <row r="46" spans="2:6">
      <c r="B46" t="s">
        <v>50</v>
      </c>
      <c r="C46">
        <v>1</v>
      </c>
      <c r="D46" t="s">
        <v>30</v>
      </c>
      <c r="E46">
        <v>50000</v>
      </c>
      <c r="F46" s="2">
        <f t="shared" si="1"/>
        <v>50000</v>
      </c>
    </row>
    <row r="47" spans="2:6">
      <c r="B47" t="s">
        <v>52</v>
      </c>
      <c r="C47">
        <v>4</v>
      </c>
      <c r="D47" t="s">
        <v>27</v>
      </c>
      <c r="E47" s="2">
        <v>100000</v>
      </c>
      <c r="F47" s="2">
        <f t="shared" si="1"/>
        <v>400000</v>
      </c>
    </row>
    <row r="48" spans="2:6">
      <c r="B48" t="s">
        <v>52</v>
      </c>
      <c r="C48">
        <v>1</v>
      </c>
      <c r="D48" t="s">
        <v>28</v>
      </c>
      <c r="E48" s="2">
        <v>70000</v>
      </c>
      <c r="F48" s="2">
        <f t="shared" si="1"/>
        <v>70000</v>
      </c>
    </row>
    <row r="49" spans="2:6">
      <c r="B49" t="s">
        <v>52</v>
      </c>
      <c r="C49">
        <v>1</v>
      </c>
      <c r="D49" t="s">
        <v>29</v>
      </c>
      <c r="E49">
        <v>80000</v>
      </c>
      <c r="F49" s="2">
        <f t="shared" si="1"/>
        <v>80000</v>
      </c>
    </row>
    <row r="50" spans="2:6">
      <c r="B50" t="s">
        <v>52</v>
      </c>
      <c r="C50">
        <v>2</v>
      </c>
      <c r="D50" t="s">
        <v>30</v>
      </c>
      <c r="E50">
        <v>50000</v>
      </c>
      <c r="F50" s="2">
        <f t="shared" si="1"/>
        <v>100000</v>
      </c>
    </row>
    <row r="51" spans="2:6">
      <c r="B51" t="s">
        <v>53</v>
      </c>
      <c r="C51">
        <v>1</v>
      </c>
      <c r="D51" t="s">
        <v>27</v>
      </c>
      <c r="E51" s="2">
        <v>100000</v>
      </c>
      <c r="F51" s="2">
        <f t="shared" si="1"/>
        <v>100000</v>
      </c>
    </row>
    <row r="52" spans="2:6">
      <c r="B52" t="s">
        <v>53</v>
      </c>
      <c r="C52">
        <v>2</v>
      </c>
      <c r="D52" t="s">
        <v>28</v>
      </c>
      <c r="E52" s="2">
        <v>70000</v>
      </c>
      <c r="F52" s="2">
        <f t="shared" si="1"/>
        <v>140000</v>
      </c>
    </row>
    <row r="53" spans="2:6">
      <c r="B53" t="s">
        <v>53</v>
      </c>
      <c r="C53">
        <v>1</v>
      </c>
      <c r="D53" t="s">
        <v>29</v>
      </c>
      <c r="E53">
        <v>80000</v>
      </c>
      <c r="F53" s="2">
        <f t="shared" si="1"/>
        <v>80000</v>
      </c>
    </row>
    <row r="54" spans="2:6">
      <c r="B54" t="s">
        <v>53</v>
      </c>
      <c r="C54">
        <v>2</v>
      </c>
      <c r="D54" t="s">
        <v>30</v>
      </c>
      <c r="E54">
        <v>50000</v>
      </c>
      <c r="F54" s="2">
        <f t="shared" si="1"/>
        <v>100000</v>
      </c>
    </row>
    <row r="55" spans="2:6">
      <c r="B55" t="s">
        <v>54</v>
      </c>
      <c r="C55">
        <v>4</v>
      </c>
      <c r="D55" t="s">
        <v>27</v>
      </c>
      <c r="E55" s="2">
        <v>100000</v>
      </c>
      <c r="F55" s="2">
        <f t="shared" si="1"/>
        <v>400000</v>
      </c>
    </row>
    <row r="56" spans="2:6">
      <c r="B56" t="s">
        <v>54</v>
      </c>
      <c r="C56">
        <v>2</v>
      </c>
      <c r="D56" t="s">
        <v>28</v>
      </c>
      <c r="E56" s="2">
        <v>70000</v>
      </c>
      <c r="F56" s="2">
        <f t="shared" si="1"/>
        <v>140000</v>
      </c>
    </row>
    <row r="57" spans="2:6">
      <c r="B57" t="s">
        <v>54</v>
      </c>
      <c r="C57">
        <v>1</v>
      </c>
      <c r="D57" t="s">
        <v>29</v>
      </c>
      <c r="E57">
        <v>80000</v>
      </c>
      <c r="F57" s="2">
        <f t="shared" si="1"/>
        <v>80000</v>
      </c>
    </row>
    <row r="58" spans="2:6">
      <c r="B58" t="s">
        <v>54</v>
      </c>
      <c r="C58">
        <v>1</v>
      </c>
      <c r="D58" t="s">
        <v>30</v>
      </c>
      <c r="E58">
        <v>50000</v>
      </c>
      <c r="F58" s="2">
        <f t="shared" si="1"/>
        <v>50000</v>
      </c>
    </row>
    <row r="59" spans="2:6">
      <c r="B59" t="s">
        <v>55</v>
      </c>
      <c r="C59">
        <v>4</v>
      </c>
      <c r="D59" t="s">
        <v>27</v>
      </c>
      <c r="E59" s="2">
        <v>100000</v>
      </c>
      <c r="F59" s="2">
        <f t="shared" si="1"/>
        <v>400000</v>
      </c>
    </row>
    <row r="60" spans="2:6">
      <c r="B60" t="s">
        <v>55</v>
      </c>
      <c r="C60">
        <v>1</v>
      </c>
      <c r="D60" t="s">
        <v>28</v>
      </c>
      <c r="E60" s="2">
        <v>70000</v>
      </c>
      <c r="F60" s="2">
        <f t="shared" si="1"/>
        <v>70000</v>
      </c>
    </row>
    <row r="61" spans="2:6">
      <c r="B61" t="s">
        <v>55</v>
      </c>
      <c r="C61">
        <v>1</v>
      </c>
      <c r="D61" t="s">
        <v>29</v>
      </c>
      <c r="E61">
        <v>80000</v>
      </c>
      <c r="F61" s="2">
        <f t="shared" si="1"/>
        <v>80000</v>
      </c>
    </row>
    <row r="62" spans="2:6">
      <c r="B62" t="s">
        <v>55</v>
      </c>
      <c r="C62">
        <v>1</v>
      </c>
      <c r="D62" t="s">
        <v>30</v>
      </c>
      <c r="E62">
        <v>50000</v>
      </c>
      <c r="F62" s="2">
        <f t="shared" si="1"/>
        <v>50000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0D56D0-E486-410F-8C0C-65404520EF84}"/>
</file>

<file path=customXml/itemProps2.xml><?xml version="1.0" encoding="utf-8"?>
<ds:datastoreItem xmlns:ds="http://schemas.openxmlformats.org/officeDocument/2006/customXml" ds:itemID="{A08287E3-8D8D-45B0-A13F-8EBB697B15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6CAB31-B438-44A3-AED3-DA9514C2C2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佐藤 晴輝</dc:creator>
  <cp:keywords/>
  <dc:description/>
  <cp:lastModifiedBy>佐藤 晴輝</cp:lastModifiedBy>
  <cp:revision/>
  <dcterms:created xsi:type="dcterms:W3CDTF">2015-06-05T18:19:34Z</dcterms:created>
  <dcterms:modified xsi:type="dcterms:W3CDTF">2022-05-26T02:36:34Z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</Properties>
</file>