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filterPrivacy="1" defaultThemeVersion="166925"/>
  <xr:revisionPtr revIDLastSave="0" documentId="13_ncr:1_{63EBE45B-BEB1-42E2-8FED-76E703C331B0}" xr6:coauthVersionLast="47" xr6:coauthVersionMax="47" xr10:uidLastSave="{00000000-0000-0000-0000-000000000000}"/>
  <bookViews>
    <workbookView xWindow="-120" yWindow="-120" windowWidth="20730" windowHeight="11040" xr2:uid="{533F8AD9-91B5-4037-8A7B-325FA5E42C69}"/>
  </bookViews>
  <sheets>
    <sheet name="Sheet1" sheetId="1" r:id="rId1"/>
    <sheet name="Sheet2" sheetId="2" r:id="rId2"/>
    <sheet name="Sheet3" sheetId="3" r:id="rId3"/>
    <sheet name="Sheet4" sheetId="4" r:id="rId4"/>
  </sheets>
  <externalReferences>
    <externalReference r:id="rId5"/>
  </externalReferences>
  <definedNames>
    <definedName name="_xlnm._FilterDatabase" localSheetId="1" hidden="1">Sheet2!$A$3:$D$12</definedName>
    <definedName name="商品リスト">[1]商品リスト!$A$3:$D$10</definedName>
    <definedName name="店舗リスト">[1]店舗リスト!$A$3:$B$6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" i="4" l="1"/>
  <c r="D15" i="3"/>
  <c r="H8" i="2"/>
  <c r="H9" i="2"/>
  <c r="H7" i="2"/>
  <c r="H4" i="2"/>
  <c r="H5" i="2"/>
  <c r="H3" i="2"/>
  <c r="D5" i="1"/>
  <c r="D6" i="1"/>
  <c r="D7" i="1"/>
  <c r="D4" i="1"/>
  <c r="B6" i="3"/>
  <c r="B7" i="3"/>
  <c r="B8" i="3"/>
  <c r="B9" i="3"/>
  <c r="B10" i="3"/>
  <c r="B11" i="3"/>
  <c r="B12" i="3"/>
  <c r="B13" i="3"/>
  <c r="B14" i="3"/>
  <c r="C12" i="2"/>
  <c r="B12" i="2"/>
  <c r="D11" i="2"/>
  <c r="D10" i="2"/>
  <c r="D9" i="2"/>
  <c r="D8" i="2"/>
  <c r="D7" i="2"/>
  <c r="D6" i="2"/>
  <c r="D5" i="2"/>
  <c r="D4" i="2"/>
  <c r="B4" i="3"/>
  <c r="B5" i="3"/>
  <c r="D12" i="2" l="1"/>
  <c r="B8" i="1" l="1"/>
  <c r="D8" i="1" s="1"/>
</calcChain>
</file>

<file path=xl/sharedStrings.xml><?xml version="1.0" encoding="utf-8"?>
<sst xmlns="http://schemas.openxmlformats.org/spreadsheetml/2006/main" count="87" uniqueCount="67">
  <si>
    <t>合計</t>
    <rPh sb="0" eb="2">
      <t>ゴウケイ</t>
    </rPh>
    <phoneticPr fontId="4"/>
  </si>
  <si>
    <t>ビール</t>
    <phoneticPr fontId="4"/>
  </si>
  <si>
    <t>ワイン</t>
    <phoneticPr fontId="4"/>
  </si>
  <si>
    <t>日本酒</t>
    <rPh sb="0" eb="3">
      <t>ニホンシュ</t>
    </rPh>
    <phoneticPr fontId="4"/>
  </si>
  <si>
    <t>その他</t>
    <rPh sb="2" eb="3">
      <t>タ</t>
    </rPh>
    <phoneticPr fontId="4"/>
  </si>
  <si>
    <t>種類</t>
    <rPh sb="0" eb="2">
      <t>シュルイ</t>
    </rPh>
    <phoneticPr fontId="4"/>
  </si>
  <si>
    <t>売上目標</t>
    <rPh sb="0" eb="2">
      <t>ウリアゲ</t>
    </rPh>
    <rPh sb="2" eb="4">
      <t>モクヒョウ</t>
    </rPh>
    <phoneticPr fontId="4"/>
  </si>
  <si>
    <t>達成率</t>
    <rPh sb="0" eb="3">
      <t>タッセイリツ</t>
    </rPh>
    <phoneticPr fontId="4"/>
  </si>
  <si>
    <t>売上合計</t>
    <rPh sb="0" eb="2">
      <t>ウリアゲ</t>
    </rPh>
    <rPh sb="2" eb="4">
      <t>ゴウケイ</t>
    </rPh>
    <phoneticPr fontId="4"/>
  </si>
  <si>
    <t>商品別売上表</t>
    <rPh sb="0" eb="3">
      <t>ショウヒンベツ</t>
    </rPh>
    <rPh sb="3" eb="6">
      <t>ウリアゲヒョウ</t>
    </rPh>
    <phoneticPr fontId="4"/>
  </si>
  <si>
    <t>研修試験結果</t>
    <rPh sb="0" eb="2">
      <t>ケンシュウ</t>
    </rPh>
    <rPh sb="2" eb="4">
      <t>シケン</t>
    </rPh>
    <rPh sb="4" eb="6">
      <t>ケッカ</t>
    </rPh>
    <phoneticPr fontId="4"/>
  </si>
  <si>
    <t>氏名</t>
    <rPh sb="0" eb="2">
      <t>シメイ</t>
    </rPh>
    <phoneticPr fontId="4"/>
  </si>
  <si>
    <t>筆記</t>
    <rPh sb="0" eb="2">
      <t>ヒッキ</t>
    </rPh>
    <phoneticPr fontId="4"/>
  </si>
  <si>
    <t>実技</t>
    <rPh sb="0" eb="2">
      <t>ジツギ</t>
    </rPh>
    <phoneticPr fontId="4"/>
  </si>
  <si>
    <t>宇田川恵子</t>
    <rPh sb="0" eb="3">
      <t>ウダカワ</t>
    </rPh>
    <rPh sb="3" eb="5">
      <t>ケイコ</t>
    </rPh>
    <phoneticPr fontId="4"/>
  </si>
  <si>
    <t>三枝孝彦</t>
    <rPh sb="0" eb="2">
      <t>サエグサ</t>
    </rPh>
    <rPh sb="2" eb="4">
      <t>タカヒコ</t>
    </rPh>
    <phoneticPr fontId="4"/>
  </si>
  <si>
    <t>中川あずさ</t>
    <rPh sb="0" eb="2">
      <t>ナカガワ</t>
    </rPh>
    <phoneticPr fontId="4"/>
  </si>
  <si>
    <t>川野淳平</t>
    <rPh sb="0" eb="2">
      <t>カワノ</t>
    </rPh>
    <rPh sb="2" eb="3">
      <t>ジュン</t>
    </rPh>
    <rPh sb="3" eb="4">
      <t>ヘイ</t>
    </rPh>
    <phoneticPr fontId="4"/>
  </si>
  <si>
    <t>小野寺洋子</t>
    <rPh sb="0" eb="3">
      <t>オノデラ</t>
    </rPh>
    <rPh sb="3" eb="5">
      <t>ヨウコ</t>
    </rPh>
    <phoneticPr fontId="4"/>
  </si>
  <si>
    <t>森山俊太</t>
    <rPh sb="0" eb="2">
      <t>モリヤマ</t>
    </rPh>
    <rPh sb="2" eb="4">
      <t>シュンタ</t>
    </rPh>
    <phoneticPr fontId="4"/>
  </si>
  <si>
    <t>後藤紗枝</t>
    <rPh sb="0" eb="2">
      <t>ゴトウ</t>
    </rPh>
    <rPh sb="2" eb="4">
      <t>サエ</t>
    </rPh>
    <phoneticPr fontId="4"/>
  </si>
  <si>
    <t>和田正也</t>
    <rPh sb="0" eb="2">
      <t>ワダ</t>
    </rPh>
    <rPh sb="2" eb="4">
      <t>マサヤ</t>
    </rPh>
    <phoneticPr fontId="4"/>
  </si>
  <si>
    <t>平均点</t>
    <rPh sb="0" eb="2">
      <t>ヘイキン</t>
    </rPh>
    <rPh sb="2" eb="3">
      <t>テン</t>
    </rPh>
    <phoneticPr fontId="4"/>
  </si>
  <si>
    <t>トップ</t>
    <phoneticPr fontId="4"/>
  </si>
  <si>
    <t>ワースト</t>
    <phoneticPr fontId="4"/>
  </si>
  <si>
    <t>同窓会参加者リスト</t>
    <rPh sb="0" eb="3">
      <t>ドウソウカイ</t>
    </rPh>
    <rPh sb="3" eb="6">
      <t>サンカシャ</t>
    </rPh>
    <phoneticPr fontId="4"/>
  </si>
  <si>
    <t>フリガナ</t>
    <phoneticPr fontId="4"/>
  </si>
  <si>
    <t>連絡先電話番号</t>
    <rPh sb="0" eb="7">
      <t>レンラクサキデンワバンゴウ</t>
    </rPh>
    <phoneticPr fontId="4"/>
  </si>
  <si>
    <t>出欠</t>
    <rPh sb="0" eb="2">
      <t>シュッケツ</t>
    </rPh>
    <phoneticPr fontId="4"/>
  </si>
  <si>
    <t>090-0000-XXXX</t>
    <phoneticPr fontId="4"/>
  </si>
  <si>
    <t>○</t>
    <phoneticPr fontId="4"/>
  </si>
  <si>
    <t>080-0000-XXXX</t>
    <phoneticPr fontId="4"/>
  </si>
  <si>
    <t>050-0000-XXXX</t>
    <phoneticPr fontId="4"/>
  </si>
  <si>
    <t>出席者数</t>
    <rPh sb="0" eb="3">
      <t>シュッセキシャ</t>
    </rPh>
    <rPh sb="3" eb="4">
      <t>スウ</t>
    </rPh>
    <phoneticPr fontId="4"/>
  </si>
  <si>
    <t>飯島輝彦</t>
    <rPh sb="0" eb="2">
      <t>イイジマ</t>
    </rPh>
    <rPh sb="2" eb="4">
      <t>テルヒコ</t>
    </rPh>
    <phoneticPr fontId="4"/>
  </si>
  <si>
    <t>和光弘子</t>
    <rPh sb="0" eb="2">
      <t>ワコウ</t>
    </rPh>
    <rPh sb="2" eb="4">
      <t>ヒロコ</t>
    </rPh>
    <phoneticPr fontId="4"/>
  </si>
  <si>
    <t>根津めぐみ</t>
    <rPh sb="0" eb="2">
      <t>ネヅ</t>
    </rPh>
    <phoneticPr fontId="4"/>
  </si>
  <si>
    <t>村田進太郎</t>
    <rPh sb="0" eb="2">
      <t>ムラタ</t>
    </rPh>
    <rPh sb="2" eb="5">
      <t>シンタロウ</t>
    </rPh>
    <phoneticPr fontId="4"/>
  </si>
  <si>
    <t>寺島ミサ</t>
    <rPh sb="0" eb="2">
      <t>テラシマ</t>
    </rPh>
    <phoneticPr fontId="4"/>
  </si>
  <si>
    <t>石田仁志</t>
    <rPh sb="0" eb="2">
      <t>イシダ</t>
    </rPh>
    <rPh sb="2" eb="4">
      <t>ヒトシ</t>
    </rPh>
    <phoneticPr fontId="4"/>
  </si>
  <si>
    <t>石本陽一</t>
    <rPh sb="0" eb="2">
      <t>イシモト</t>
    </rPh>
    <rPh sb="2" eb="4">
      <t>ヨウイチ</t>
    </rPh>
    <phoneticPr fontId="4"/>
  </si>
  <si>
    <t>川村理子</t>
    <rPh sb="0" eb="2">
      <t>カワムラ</t>
    </rPh>
    <rPh sb="2" eb="4">
      <t>リコ</t>
    </rPh>
    <phoneticPr fontId="4"/>
  </si>
  <si>
    <t>小川由莉耶</t>
    <rPh sb="0" eb="2">
      <t>オガワ</t>
    </rPh>
    <rPh sb="2" eb="5">
      <t>ユリヤ</t>
    </rPh>
    <phoneticPr fontId="4"/>
  </si>
  <si>
    <t>森嶋二郎</t>
    <rPh sb="0" eb="2">
      <t>モリシマ</t>
    </rPh>
    <rPh sb="2" eb="4">
      <t>ジロウ</t>
    </rPh>
    <phoneticPr fontId="4"/>
  </si>
  <si>
    <t>090-0001-XXXX</t>
    <phoneticPr fontId="4"/>
  </si>
  <si>
    <t>鈴木孝彦</t>
    <rPh sb="0" eb="2">
      <t>スズキ</t>
    </rPh>
    <rPh sb="2" eb="4">
      <t>タカヒコ</t>
    </rPh>
    <phoneticPr fontId="4"/>
  </si>
  <si>
    <t>商品一覧</t>
    <rPh sb="0" eb="2">
      <t>ショウヒン</t>
    </rPh>
    <rPh sb="2" eb="4">
      <t>イチラン</t>
    </rPh>
    <phoneticPr fontId="4"/>
  </si>
  <si>
    <t>商品番号</t>
    <rPh sb="0" eb="2">
      <t>ショウヒン</t>
    </rPh>
    <rPh sb="2" eb="4">
      <t>バンゴウ</t>
    </rPh>
    <phoneticPr fontId="4"/>
  </si>
  <si>
    <t>商品名</t>
    <rPh sb="0" eb="3">
      <t>ショウヒンメイ</t>
    </rPh>
    <phoneticPr fontId="4"/>
  </si>
  <si>
    <t>単価</t>
    <rPh sb="0" eb="2">
      <t>タンカ</t>
    </rPh>
    <phoneticPr fontId="4"/>
  </si>
  <si>
    <t>A-001</t>
    <phoneticPr fontId="4"/>
  </si>
  <si>
    <t>ポスターフレーム（A4）</t>
    <phoneticPr fontId="4"/>
  </si>
  <si>
    <t>ポスターフレーム（A3）</t>
    <phoneticPr fontId="4"/>
  </si>
  <si>
    <t>壁掛け時計</t>
    <rPh sb="0" eb="5">
      <t>カベカケトケイ</t>
    </rPh>
    <phoneticPr fontId="4"/>
  </si>
  <si>
    <t>卓上デジタル時計</t>
    <rPh sb="0" eb="2">
      <t>タクジョウ</t>
    </rPh>
    <rPh sb="6" eb="8">
      <t>トケイ</t>
    </rPh>
    <phoneticPr fontId="4"/>
  </si>
  <si>
    <t>D-003</t>
    <phoneticPr fontId="4"/>
  </si>
  <si>
    <t>加湿器</t>
    <rPh sb="0" eb="3">
      <t>カシツキ</t>
    </rPh>
    <phoneticPr fontId="4"/>
  </si>
  <si>
    <t>D-004</t>
    <phoneticPr fontId="4"/>
  </si>
  <si>
    <t>空気清浄機</t>
    <rPh sb="0" eb="5">
      <t>クウキセイジョウキ</t>
    </rPh>
    <phoneticPr fontId="4"/>
  </si>
  <si>
    <t>S-001</t>
    <phoneticPr fontId="4"/>
  </si>
  <si>
    <t>アロマディフューザー</t>
    <phoneticPr fontId="4"/>
  </si>
  <si>
    <t>S-002</t>
    <phoneticPr fontId="4"/>
  </si>
  <si>
    <t>インセンススタンド</t>
    <phoneticPr fontId="4"/>
  </si>
  <si>
    <t>SALE価格
15%オフ</t>
    <rPh sb="4" eb="6">
      <t>カカク</t>
    </rPh>
    <phoneticPr fontId="4"/>
  </si>
  <si>
    <t>A-002</t>
    <phoneticPr fontId="4"/>
  </si>
  <si>
    <t>D-001</t>
    <phoneticPr fontId="4"/>
  </si>
  <si>
    <t>D-002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</si>
</sst>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0"/>
      <name val="游ゴシック"/>
      <family val="3"/>
      <charset val="128"/>
      <scheme val="minor"/>
    </font>
    <font>
      <b/>
      <sz val="12"/>
      <color theme="3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0"/>
      <name val="游ゴシック"/>
      <family val="2"/>
      <charset val="128"/>
    </font>
    <font>
      <b/>
      <sz val="11"/>
      <color theme="0"/>
      <name val="游ゴシック"/>
      <family val="3"/>
      <charset val="128"/>
    </font>
    <font>
      <b/>
      <sz val="12"/>
      <color theme="1"/>
      <name val="游ゴシック"/>
      <family val="3"/>
      <charset val="128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9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4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6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7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8"/>
      </left>
      <right/>
      <top style="thin">
        <color theme="8"/>
      </top>
      <bottom/>
      <diagonal/>
    </border>
    <border>
      <left style="thin">
        <color theme="8"/>
      </left>
      <right/>
      <top style="thin">
        <color theme="8"/>
      </top>
      <bottom style="thin">
        <color theme="8"/>
      </bottom>
      <diagonal/>
    </border>
    <border>
      <left style="thin">
        <color theme="8"/>
      </left>
      <right/>
      <top style="hair">
        <color theme="8"/>
      </top>
      <bottom/>
      <diagonal/>
    </border>
    <border>
      <left style="thin">
        <color theme="8"/>
      </left>
      <right/>
      <top style="hair">
        <color theme="8"/>
      </top>
      <bottom style="thin">
        <color theme="8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1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2" fillId="0" borderId="0" xfId="2">
      <alignment vertical="center"/>
    </xf>
    <xf numFmtId="38" fontId="1" fillId="3" borderId="1" xfId="1" applyFill="1" applyBorder="1">
      <alignment vertical="center"/>
    </xf>
    <xf numFmtId="38" fontId="0" fillId="0" borderId="1" xfId="1" applyFont="1" applyBorder="1">
      <alignment vertical="center"/>
    </xf>
    <xf numFmtId="0" fontId="5" fillId="4" borderId="1" xfId="3" applyFont="1" applyFill="1" applyBorder="1" applyAlignment="1">
      <alignment horizontal="center" vertical="center"/>
    </xf>
    <xf numFmtId="9" fontId="0" fillId="0" borderId="1" xfId="4" applyFont="1" applyBorder="1">
      <alignment vertical="center"/>
    </xf>
    <xf numFmtId="38" fontId="1" fillId="0" borderId="1" xfId="1" applyFill="1" applyBorder="1">
      <alignment vertical="center"/>
    </xf>
    <xf numFmtId="0" fontId="6" fillId="0" borderId="0" xfId="2" applyFont="1">
      <alignment vertical="center"/>
    </xf>
    <xf numFmtId="0" fontId="0" fillId="0" borderId="1" xfId="0" applyBorder="1">
      <alignment vertical="center"/>
    </xf>
    <xf numFmtId="0" fontId="7" fillId="10" borderId="1" xfId="8" applyFont="1" applyFill="1" applyBorder="1" applyAlignment="1">
      <alignment horizontal="center" vertical="center"/>
    </xf>
    <xf numFmtId="1" fontId="1" fillId="0" borderId="1" xfId="7" applyNumberFormat="1" applyFill="1" applyBorder="1">
      <alignment vertical="center"/>
    </xf>
    <xf numFmtId="0" fontId="7" fillId="5" borderId="2" xfId="5" applyFont="1" applyBorder="1" applyAlignment="1">
      <alignment horizontal="center" vertical="center"/>
    </xf>
    <xf numFmtId="0" fontId="7" fillId="5" borderId="3" xfId="5" applyFont="1" applyBorder="1" applyAlignment="1">
      <alignment horizontal="center" vertical="center"/>
    </xf>
    <xf numFmtId="0" fontId="0" fillId="11" borderId="2" xfId="0" applyFill="1" applyBorder="1">
      <alignment vertical="center"/>
    </xf>
    <xf numFmtId="0" fontId="0" fillId="11" borderId="2" xfId="6" applyFont="1" applyFill="1" applyBorder="1">
      <alignment vertical="center"/>
    </xf>
    <xf numFmtId="0" fontId="0" fillId="11" borderId="2" xfId="0" applyFill="1" applyBorder="1" applyAlignment="1">
      <alignment horizontal="center" vertical="center"/>
    </xf>
    <xf numFmtId="0" fontId="0" fillId="0" borderId="4" xfId="0" applyBorder="1">
      <alignment vertical="center"/>
    </xf>
    <xf numFmtId="0" fontId="0" fillId="0" borderId="4" xfId="0" applyBorder="1" applyAlignment="1">
      <alignment horizontal="left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38" fontId="0" fillId="0" borderId="1" xfId="10" applyFont="1" applyFill="1" applyBorder="1">
      <alignment vertical="center"/>
    </xf>
    <xf numFmtId="38" fontId="0" fillId="0" borderId="1" xfId="10" applyFont="1" applyBorder="1">
      <alignment vertical="center"/>
    </xf>
    <xf numFmtId="0" fontId="0" fillId="0" borderId="6" xfId="0" applyBorder="1">
      <alignment vertical="center"/>
    </xf>
    <xf numFmtId="0" fontId="10" fillId="0" borderId="0" xfId="0" applyFont="1">
      <alignment vertical="center"/>
    </xf>
    <xf numFmtId="0" fontId="9" fillId="12" borderId="1" xfId="9" applyFont="1" applyFill="1" applyBorder="1" applyAlignment="1">
      <alignment horizontal="center" vertical="center"/>
    </xf>
    <xf numFmtId="0" fontId="9" fillId="12" borderId="1" xfId="9" applyFont="1" applyFill="1" applyBorder="1" applyAlignment="1">
      <alignment horizontal="center" vertical="center" wrapText="1"/>
    </xf>
  </cellXfs>
  <cellStyles count="11">
    <cellStyle name="40% - アクセント 1" xfId="6" builtinId="31"/>
    <cellStyle name="40% - アクセント 4" xfId="7" builtinId="43"/>
    <cellStyle name="アクセント 1" xfId="5" builtinId="29"/>
    <cellStyle name="アクセント 3 2" xfId="9" xr:uid="{93B78161-9ACE-4FAE-A535-0A6AE0CCEC2B}"/>
    <cellStyle name="アクセント 5" xfId="8" builtinId="45"/>
    <cellStyle name="アクセント 6" xfId="3" builtinId="49"/>
    <cellStyle name="パーセント" xfId="4" builtinId="5"/>
    <cellStyle name="桁区切り" xfId="1" builtinId="6"/>
    <cellStyle name="桁区切り 2" xfId="10" xr:uid="{C2D6D8A5-4B9D-41EF-AC76-BC2D5CB98EE1}"/>
    <cellStyle name="見出し 4" xfId="2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excel&#12505;&#12473;&#12488;&#12475;&#12524;&#12463;&#12471;&#12519;&#12531;\data\&#12481;&#12519;&#12467;&#12524;&#12540;&#12488;&#22770;&#19978;&#26126;&#3204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売上明細"/>
      <sheetName val="商品リスト"/>
      <sheetName val="店舗リスト"/>
    </sheetNames>
    <sheetDataSet>
      <sheetData sheetId="0"/>
      <sheetData sheetId="1"/>
      <sheetData sheetId="2">
        <row r="3">
          <cell r="A3" t="str">
            <v>商品番号</v>
          </cell>
          <cell r="B3" t="str">
            <v>商品分類</v>
          </cell>
          <cell r="C3" t="str">
            <v>商品名</v>
          </cell>
          <cell r="D3" t="str">
            <v>価格</v>
          </cell>
        </row>
        <row r="4">
          <cell r="A4" t="str">
            <v>D1001</v>
          </cell>
          <cell r="B4" t="str">
            <v>トリュフ</v>
          </cell>
          <cell r="C4" t="str">
            <v>トリュフチョコ9粒</v>
          </cell>
          <cell r="D4">
            <v>4000</v>
          </cell>
        </row>
        <row r="5">
          <cell r="A5" t="str">
            <v>D1002</v>
          </cell>
          <cell r="B5" t="str">
            <v>トリュフ</v>
          </cell>
          <cell r="C5" t="str">
            <v>トリュフチョコ12粒</v>
          </cell>
          <cell r="D5">
            <v>5400</v>
          </cell>
        </row>
        <row r="6">
          <cell r="A6" t="str">
            <v>D1003</v>
          </cell>
          <cell r="B6" t="str">
            <v>トリュフ</v>
          </cell>
          <cell r="C6" t="str">
            <v>トリュフチョコ16粒</v>
          </cell>
          <cell r="D6">
            <v>7000</v>
          </cell>
        </row>
        <row r="7">
          <cell r="A7" t="str">
            <v>K1001</v>
          </cell>
          <cell r="B7" t="str">
            <v>チョコバー</v>
          </cell>
          <cell r="C7" t="str">
            <v>ダークチョコレートバー</v>
          </cell>
          <cell r="D7">
            <v>700</v>
          </cell>
        </row>
        <row r="8">
          <cell r="A8" t="str">
            <v>K1002</v>
          </cell>
          <cell r="B8" t="str">
            <v>チョコバー</v>
          </cell>
          <cell r="C8" t="str">
            <v>ミルクチョコレートバー</v>
          </cell>
          <cell r="D8">
            <v>700</v>
          </cell>
        </row>
        <row r="9">
          <cell r="A9" t="str">
            <v>P1001</v>
          </cell>
          <cell r="B9" t="str">
            <v>詰め合わせ</v>
          </cell>
          <cell r="C9" t="str">
            <v>チョコ詰め合わせ12粒</v>
          </cell>
          <cell r="D9">
            <v>3800</v>
          </cell>
        </row>
        <row r="10">
          <cell r="A10" t="str">
            <v>P1002</v>
          </cell>
          <cell r="B10" t="str">
            <v>詰め合わせ</v>
          </cell>
          <cell r="C10" t="str">
            <v>チョコ詰め合わせ20粒</v>
          </cell>
          <cell r="D10">
            <v>5000</v>
          </cell>
        </row>
      </sheetData>
      <sheetData sheetId="3">
        <row r="3">
          <cell r="A3" t="str">
            <v>店舗番号</v>
          </cell>
          <cell r="B3" t="str">
            <v>店舗名</v>
          </cell>
        </row>
        <row r="4">
          <cell r="A4" t="str">
            <v>T1001</v>
          </cell>
          <cell r="B4" t="str">
            <v>銀座店</v>
          </cell>
        </row>
        <row r="5">
          <cell r="A5" t="str">
            <v>T1002</v>
          </cell>
          <cell r="B5" t="str">
            <v>麻布店</v>
          </cell>
        </row>
        <row r="6">
          <cell r="A6" t="str">
            <v>T1003</v>
          </cell>
          <cell r="B6" t="str">
            <v>浅草店</v>
          </cell>
        </row>
      </sheetData>
    </sheetDataSet>
  </externalBook>
</externalLink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ABA131-4464-4DEE-9D0B-49954FB941E7}">
  <dimension ref="A1:D8"/>
  <sheetViews>
    <sheetView tabSelected="1" workbookViewId="0"/>
  </sheetViews>
  <sheetFormatPr defaultRowHeight="18.75" x14ac:dyDescent="0.4"/>
  <cols>
    <col min="2" max="2" width="11.125" customWidth="1"/>
    <col min="3" max="3" width="10.625" customWidth="1"/>
  </cols>
  <sheetData>
    <row r="1" spans="1:4" x14ac:dyDescent="0.4">
      <c r="A1" s="1" t="s">
        <v>9</v>
      </c>
      <c r="B1" s="1"/>
    </row>
    <row r="3" spans="1:4" x14ac:dyDescent="0.4">
      <c r="A3" s="4" t="s">
        <v>5</v>
      </c>
      <c r="B3" s="4" t="s">
        <v>6</v>
      </c>
      <c r="C3" s="4" t="s">
        <v>8</v>
      </c>
      <c r="D3" s="4" t="s">
        <v>7</v>
      </c>
    </row>
    <row r="4" spans="1:4" x14ac:dyDescent="0.4">
      <c r="A4" s="2" t="s">
        <v>1</v>
      </c>
      <c r="B4" s="6">
        <v>20000000</v>
      </c>
      <c r="C4" s="3">
        <v>18080000</v>
      </c>
      <c r="D4" s="5">
        <f>IFERROR(C4/B4,"未入力")</f>
        <v>0.90400000000000003</v>
      </c>
    </row>
    <row r="5" spans="1:4" x14ac:dyDescent="0.4">
      <c r="A5" s="2" t="s">
        <v>2</v>
      </c>
      <c r="B5" s="6">
        <v>7000000</v>
      </c>
      <c r="C5" s="3">
        <v>8795000</v>
      </c>
      <c r="D5" s="5">
        <f t="shared" ref="D5:D7" si="0">IFERROR(C5/B5,"未入力")</f>
        <v>1.2564285714285715</v>
      </c>
    </row>
    <row r="6" spans="1:4" x14ac:dyDescent="0.4">
      <c r="A6" s="2" t="s">
        <v>3</v>
      </c>
      <c r="B6" s="6">
        <v>7000000</v>
      </c>
      <c r="C6" s="3">
        <v>8411000</v>
      </c>
      <c r="D6" s="5">
        <f t="shared" si="0"/>
        <v>1.2015714285714285</v>
      </c>
    </row>
    <row r="7" spans="1:4" x14ac:dyDescent="0.4">
      <c r="A7" s="2" t="s">
        <v>4</v>
      </c>
      <c r="B7" s="6"/>
      <c r="C7" s="3">
        <v>3790000</v>
      </c>
      <c r="D7" s="5" t="str">
        <f t="shared" si="0"/>
        <v>未入力</v>
      </c>
    </row>
    <row r="8" spans="1:4" x14ac:dyDescent="0.4">
      <c r="A8" s="4" t="s">
        <v>0</v>
      </c>
      <c r="B8" s="2">
        <f>SUM(B4:B7)</f>
        <v>34000000</v>
      </c>
      <c r="C8" s="2">
        <v>39076000</v>
      </c>
      <c r="D8" s="5">
        <f t="shared" ref="D8" si="1">C8/B8</f>
        <v>1.1492941176470588</v>
      </c>
    </row>
  </sheetData>
  <phoneticPr fontId="4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FF8E42-440D-4FDB-A414-5E4C35401072}">
  <dimension ref="A1:H12"/>
  <sheetViews>
    <sheetView workbookViewId="0"/>
  </sheetViews>
  <sheetFormatPr defaultRowHeight="18.75" x14ac:dyDescent="0.4"/>
  <cols>
    <col min="1" max="1" width="13.5" customWidth="1"/>
    <col min="2" max="3" width="7.875" customWidth="1"/>
    <col min="4" max="4" width="8" bestFit="1" customWidth="1"/>
    <col min="5" max="5" width="4.75" customWidth="1"/>
    <col min="7" max="7" width="3.875" customWidth="1"/>
  </cols>
  <sheetData>
    <row r="1" spans="1:8" ht="19.5" x14ac:dyDescent="0.4">
      <c r="A1" s="7" t="s">
        <v>10</v>
      </c>
    </row>
    <row r="3" spans="1:8" x14ac:dyDescent="0.4">
      <c r="A3" s="9" t="s">
        <v>11</v>
      </c>
      <c r="B3" s="9" t="s">
        <v>12</v>
      </c>
      <c r="C3" s="9" t="s">
        <v>13</v>
      </c>
      <c r="D3" s="9" t="s">
        <v>0</v>
      </c>
      <c r="F3" s="9" t="s">
        <v>23</v>
      </c>
      <c r="G3" s="9">
        <v>1</v>
      </c>
      <c r="H3" s="8">
        <f>LARGE($D$4:$D$11,G3)</f>
        <v>177</v>
      </c>
    </row>
    <row r="4" spans="1:8" x14ac:dyDescent="0.4">
      <c r="A4" s="8" t="s">
        <v>14</v>
      </c>
      <c r="B4" s="8">
        <v>80</v>
      </c>
      <c r="C4" s="8">
        <v>70</v>
      </c>
      <c r="D4" s="8">
        <f>SUM(B4:C4)</f>
        <v>150</v>
      </c>
      <c r="F4" s="9" t="s">
        <v>23</v>
      </c>
      <c r="G4" s="9">
        <v>2</v>
      </c>
      <c r="H4" s="8">
        <f t="shared" ref="H4:H5" si="0">LARGE($D$4:$D$11,G4)</f>
        <v>175</v>
      </c>
    </row>
    <row r="5" spans="1:8" x14ac:dyDescent="0.4">
      <c r="A5" s="8" t="s">
        <v>15</v>
      </c>
      <c r="B5" s="8">
        <v>55</v>
      </c>
      <c r="C5" s="8">
        <v>75</v>
      </c>
      <c r="D5" s="8">
        <f t="shared" ref="D5:D11" si="1">SUM(B5:C5)</f>
        <v>130</v>
      </c>
      <c r="F5" s="9" t="s">
        <v>23</v>
      </c>
      <c r="G5" s="9">
        <v>3</v>
      </c>
      <c r="H5" s="8">
        <f t="shared" si="0"/>
        <v>172</v>
      </c>
    </row>
    <row r="6" spans="1:8" x14ac:dyDescent="0.4">
      <c r="A6" s="8" t="s">
        <v>16</v>
      </c>
      <c r="B6" s="8">
        <v>90</v>
      </c>
      <c r="C6" s="8">
        <v>75</v>
      </c>
      <c r="D6" s="8">
        <f t="shared" si="1"/>
        <v>165</v>
      </c>
    </row>
    <row r="7" spans="1:8" x14ac:dyDescent="0.4">
      <c r="A7" s="8" t="s">
        <v>17</v>
      </c>
      <c r="B7" s="8">
        <v>95</v>
      </c>
      <c r="C7" s="8">
        <v>80</v>
      </c>
      <c r="D7" s="8">
        <f t="shared" si="1"/>
        <v>175</v>
      </c>
      <c r="F7" s="9" t="s">
        <v>24</v>
      </c>
      <c r="G7" s="9">
        <v>1</v>
      </c>
      <c r="H7" s="8">
        <f>SMALL($D$4:$D$11,G7)</f>
        <v>130</v>
      </c>
    </row>
    <row r="8" spans="1:8" x14ac:dyDescent="0.4">
      <c r="A8" s="8" t="s">
        <v>18</v>
      </c>
      <c r="B8" s="8">
        <v>80</v>
      </c>
      <c r="C8" s="8">
        <v>92</v>
      </c>
      <c r="D8" s="8">
        <f t="shared" si="1"/>
        <v>172</v>
      </c>
      <c r="F8" s="9" t="s">
        <v>24</v>
      </c>
      <c r="G8" s="9">
        <v>2</v>
      </c>
      <c r="H8" s="8">
        <f t="shared" ref="H8:H9" si="2">SMALL($D$4:$D$11,G8)</f>
        <v>145</v>
      </c>
    </row>
    <row r="9" spans="1:8" x14ac:dyDescent="0.4">
      <c r="A9" s="8" t="s">
        <v>19</v>
      </c>
      <c r="B9" s="8">
        <v>75</v>
      </c>
      <c r="C9" s="8">
        <v>70</v>
      </c>
      <c r="D9" s="8">
        <f t="shared" si="1"/>
        <v>145</v>
      </c>
      <c r="F9" s="9" t="s">
        <v>24</v>
      </c>
      <c r="G9" s="9">
        <v>3</v>
      </c>
      <c r="H9" s="8">
        <f t="shared" si="2"/>
        <v>150</v>
      </c>
    </row>
    <row r="10" spans="1:8" x14ac:dyDescent="0.4">
      <c r="A10" s="8" t="s">
        <v>20</v>
      </c>
      <c r="B10" s="8">
        <v>82</v>
      </c>
      <c r="C10" s="8">
        <v>95</v>
      </c>
      <c r="D10" s="8">
        <f t="shared" si="1"/>
        <v>177</v>
      </c>
    </row>
    <row r="11" spans="1:8" x14ac:dyDescent="0.4">
      <c r="A11" s="8" t="s">
        <v>21</v>
      </c>
      <c r="B11" s="8">
        <v>80</v>
      </c>
      <c r="C11" s="8">
        <v>75</v>
      </c>
      <c r="D11" s="8">
        <f t="shared" si="1"/>
        <v>155</v>
      </c>
    </row>
    <row r="12" spans="1:8" x14ac:dyDescent="0.4">
      <c r="A12" s="9" t="s">
        <v>22</v>
      </c>
      <c r="B12" s="10">
        <f>AVERAGE(B4:B11)</f>
        <v>79.625</v>
      </c>
      <c r="C12" s="10">
        <f>AVERAGE(C4:C11)</f>
        <v>79</v>
      </c>
      <c r="D12" s="10">
        <f>AVERAGE(D4:D11)</f>
        <v>158.625</v>
      </c>
    </row>
  </sheetData>
  <phoneticPr fontId="4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A489E3-FF05-4DC7-97A0-5CA7D52AB507}">
  <dimension ref="A1:D15"/>
  <sheetViews>
    <sheetView workbookViewId="0"/>
  </sheetViews>
  <sheetFormatPr defaultRowHeight="18.75" x14ac:dyDescent="0.4"/>
  <cols>
    <col min="1" max="1" width="12.375" customWidth="1"/>
    <col min="2" max="2" width="19.25" bestFit="1" customWidth="1"/>
    <col min="3" max="3" width="16.25" customWidth="1"/>
    <col min="4" max="4" width="6.75" customWidth="1"/>
  </cols>
  <sheetData>
    <row r="1" spans="1:4" ht="19.5" x14ac:dyDescent="0.4">
      <c r="A1" s="7" t="s">
        <v>25</v>
      </c>
    </row>
    <row r="3" spans="1:4" x14ac:dyDescent="0.4">
      <c r="A3" s="11" t="s">
        <v>11</v>
      </c>
      <c r="B3" s="11" t="s">
        <v>26</v>
      </c>
      <c r="C3" s="11" t="s">
        <v>27</v>
      </c>
      <c r="D3" s="12" t="s">
        <v>28</v>
      </c>
    </row>
    <row r="4" spans="1:4" x14ac:dyDescent="0.4">
      <c r="A4" s="13" t="s">
        <v>34</v>
      </c>
      <c r="B4" s="14" t="str">
        <f>PHONETIC(A4)</f>
        <v>イイジマテルヒコ</v>
      </c>
      <c r="C4" s="13" t="s">
        <v>29</v>
      </c>
      <c r="D4" s="15" t="s">
        <v>30</v>
      </c>
    </row>
    <row r="5" spans="1:4" x14ac:dyDescent="0.4">
      <c r="A5" s="16" t="s">
        <v>35</v>
      </c>
      <c r="B5" s="17" t="str">
        <f t="shared" ref="B5:B14" si="0">PHONETIC(A5)</f>
        <v>ワコウヒロコ</v>
      </c>
      <c r="C5" s="16" t="s">
        <v>31</v>
      </c>
      <c r="D5" s="18"/>
    </row>
    <row r="6" spans="1:4" x14ac:dyDescent="0.4">
      <c r="A6" s="13" t="s">
        <v>36</v>
      </c>
      <c r="B6" s="14" t="str">
        <f t="shared" si="0"/>
        <v>ネヅメグミ</v>
      </c>
      <c r="C6" s="13" t="s">
        <v>31</v>
      </c>
      <c r="D6" s="15" t="s">
        <v>30</v>
      </c>
    </row>
    <row r="7" spans="1:4" x14ac:dyDescent="0.4">
      <c r="A7" s="16" t="s">
        <v>37</v>
      </c>
      <c r="B7" s="17" t="str">
        <f t="shared" si="0"/>
        <v>ムラタシンタロウ</v>
      </c>
      <c r="C7" s="16" t="s">
        <v>32</v>
      </c>
      <c r="D7" s="18" t="s">
        <v>30</v>
      </c>
    </row>
    <row r="8" spans="1:4" x14ac:dyDescent="0.4">
      <c r="A8" s="13" t="s">
        <v>38</v>
      </c>
      <c r="B8" s="14" t="str">
        <f t="shared" si="0"/>
        <v>テラシマミサ</v>
      </c>
      <c r="C8" s="13" t="s">
        <v>29</v>
      </c>
      <c r="D8" s="15" t="s">
        <v>30</v>
      </c>
    </row>
    <row r="9" spans="1:4" x14ac:dyDescent="0.4">
      <c r="A9" s="16" t="s">
        <v>39</v>
      </c>
      <c r="B9" s="17" t="str">
        <f t="shared" si="0"/>
        <v>イシダヒトシ</v>
      </c>
      <c r="C9" s="16" t="s">
        <v>29</v>
      </c>
      <c r="D9" s="18"/>
    </row>
    <row r="10" spans="1:4" x14ac:dyDescent="0.4">
      <c r="A10" s="13" t="s">
        <v>40</v>
      </c>
      <c r="B10" s="14" t="str">
        <f t="shared" si="0"/>
        <v>イシモトヨウイチ</v>
      </c>
      <c r="C10" s="13" t="s">
        <v>29</v>
      </c>
      <c r="D10" s="15" t="s">
        <v>30</v>
      </c>
    </row>
    <row r="11" spans="1:4" x14ac:dyDescent="0.4">
      <c r="A11" s="16" t="s">
        <v>41</v>
      </c>
      <c r="B11" s="17" t="str">
        <f t="shared" si="0"/>
        <v>カワムラリコ</v>
      </c>
      <c r="C11" s="16" t="s">
        <v>32</v>
      </c>
      <c r="D11" s="18" t="s">
        <v>30</v>
      </c>
    </row>
    <row r="12" spans="1:4" x14ac:dyDescent="0.4">
      <c r="A12" s="13" t="s">
        <v>42</v>
      </c>
      <c r="B12" s="14" t="str">
        <f t="shared" si="0"/>
        <v>オガワユリヤ</v>
      </c>
      <c r="C12" s="13" t="s">
        <v>31</v>
      </c>
      <c r="D12" s="15" t="s">
        <v>30</v>
      </c>
    </row>
    <row r="13" spans="1:4" x14ac:dyDescent="0.4">
      <c r="A13" s="16" t="s">
        <v>43</v>
      </c>
      <c r="B13" s="17" t="str">
        <f t="shared" si="0"/>
        <v>モリシマジロウ</v>
      </c>
      <c r="C13" s="16" t="s">
        <v>29</v>
      </c>
      <c r="D13" s="18"/>
    </row>
    <row r="14" spans="1:4" x14ac:dyDescent="0.4">
      <c r="A14" s="13" t="s">
        <v>45</v>
      </c>
      <c r="B14" s="14" t="str">
        <f t="shared" si="0"/>
        <v>スズキタカヒコ</v>
      </c>
      <c r="C14" s="13" t="s">
        <v>44</v>
      </c>
      <c r="D14" s="15" t="s">
        <v>30</v>
      </c>
    </row>
    <row r="15" spans="1:4" x14ac:dyDescent="0.4">
      <c r="C15" s="11" t="s">
        <v>33</v>
      </c>
      <c r="D15" s="19">
        <f>COUNTA(D4:D14)</f>
        <v>8</v>
      </c>
    </row>
  </sheetData>
  <phoneticPr fontId="4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10B462-1902-49BC-943D-B6EE5055F582}">
  <dimension ref="A1:D11"/>
  <sheetViews>
    <sheetView workbookViewId="0"/>
  </sheetViews>
  <sheetFormatPr defaultRowHeight="18.75" x14ac:dyDescent="0.4"/>
  <cols>
    <col min="2" max="2" width="22.375" bestFit="1" customWidth="1"/>
    <col min="3" max="3" width="10.375" customWidth="1"/>
    <col min="4" max="4" width="10.75" customWidth="1"/>
  </cols>
  <sheetData>
    <row r="1" spans="1:4" ht="19.5" x14ac:dyDescent="0.4">
      <c r="A1" s="23" t="s">
        <v>46</v>
      </c>
    </row>
    <row r="3" spans="1:4" ht="36" x14ac:dyDescent="0.4">
      <c r="A3" s="24" t="s">
        <v>47</v>
      </c>
      <c r="B3" s="24" t="s">
        <v>48</v>
      </c>
      <c r="C3" s="24" t="s">
        <v>49</v>
      </c>
      <c r="D3" s="25" t="s">
        <v>63</v>
      </c>
    </row>
    <row r="4" spans="1:4" x14ac:dyDescent="0.4">
      <c r="A4" s="8" t="s">
        <v>50</v>
      </c>
      <c r="B4" s="8" t="s">
        <v>51</v>
      </c>
      <c r="C4" s="20">
        <v>4500</v>
      </c>
      <c r="D4" s="3">
        <f>ROUND(C4*85%,0)</f>
        <v>3825</v>
      </c>
    </row>
    <row r="5" spans="1:4" x14ac:dyDescent="0.4">
      <c r="A5" s="8" t="s">
        <v>64</v>
      </c>
      <c r="B5" s="8" t="s">
        <v>52</v>
      </c>
      <c r="C5" s="20">
        <v>6800</v>
      </c>
      <c r="D5" s="3"/>
    </row>
    <row r="6" spans="1:4" x14ac:dyDescent="0.4">
      <c r="A6" s="8" t="s">
        <v>65</v>
      </c>
      <c r="B6" s="8" t="s">
        <v>53</v>
      </c>
      <c r="C6" s="20">
        <v>3800</v>
      </c>
      <c r="D6" s="3"/>
    </row>
    <row r="7" spans="1:4" x14ac:dyDescent="0.4">
      <c r="A7" s="8" t="s">
        <v>66</v>
      </c>
      <c r="B7" t="s">
        <v>54</v>
      </c>
      <c r="C7" s="21">
        <v>4200</v>
      </c>
      <c r="D7" s="3"/>
    </row>
    <row r="8" spans="1:4" x14ac:dyDescent="0.4">
      <c r="A8" s="8" t="s">
        <v>55</v>
      </c>
      <c r="B8" s="8" t="s">
        <v>56</v>
      </c>
      <c r="C8" s="21">
        <v>9800</v>
      </c>
      <c r="D8" s="3"/>
    </row>
    <row r="9" spans="1:4" x14ac:dyDescent="0.4">
      <c r="A9" s="8" t="s">
        <v>57</v>
      </c>
      <c r="B9" s="22" t="s">
        <v>58</v>
      </c>
      <c r="C9" s="21">
        <v>13500</v>
      </c>
      <c r="D9" s="3"/>
    </row>
    <row r="10" spans="1:4" x14ac:dyDescent="0.4">
      <c r="A10" s="8" t="s">
        <v>59</v>
      </c>
      <c r="B10" s="8" t="s">
        <v>60</v>
      </c>
      <c r="C10" s="21">
        <v>2750</v>
      </c>
      <c r="D10" s="3"/>
    </row>
    <row r="11" spans="1:4" x14ac:dyDescent="0.4">
      <c r="A11" s="8" t="s">
        <v>61</v>
      </c>
      <c r="B11" s="8" t="s">
        <v>62</v>
      </c>
      <c r="C11" s="21">
        <v>3200</v>
      </c>
      <c r="D11" s="3"/>
    </row>
  </sheetData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Sheet1</vt:lpstr>
      <vt:lpstr>Sheet2</vt:lpstr>
      <vt:lpstr>Sheet3</vt:lpstr>
      <vt:lpstr>Sheet4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2024-04-30T09:54:43Z</dcterms:created>
  <dcterms:modified xsi:type="dcterms:W3CDTF">2024-04-30T09:54:46Z</dcterms:modified>
</cp:coreProperties>
</file>